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C85"/>
  <c r="C84" s="1"/>
  <c r="C83" s="1"/>
  <c r="C80"/>
  <c r="C75"/>
  <c r="C70"/>
  <c r="C74" l="1"/>
  <c r="C73" s="1"/>
  <c r="C17"/>
  <c r="C66"/>
  <c r="C62"/>
  <c r="C58"/>
  <c r="C50"/>
  <c r="C42"/>
  <c r="C39"/>
  <c r="C27"/>
  <c r="C26" s="1"/>
  <c r="C19"/>
  <c r="C57" l="1"/>
  <c r="C7"/>
  <c r="C6" l="1"/>
  <c r="C5" s="1"/>
</calcChain>
</file>

<file path=xl/sharedStrings.xml><?xml version="1.0" encoding="utf-8"?>
<sst xmlns="http://schemas.openxmlformats.org/spreadsheetml/2006/main" count="151" uniqueCount="145">
  <si>
    <t>DENUMIREA INDICATORILOR *)</t>
  </si>
  <si>
    <t>A</t>
  </si>
  <si>
    <t>B</t>
  </si>
  <si>
    <t>TOTAL CHELTUIELI (01+70+79+84)</t>
  </si>
  <si>
    <t>CHELTUIELI CURENTE (10+20+30+40+50+51+55+56+57+58+59+65)</t>
  </si>
  <si>
    <t>01</t>
  </si>
  <si>
    <t>TITLUL I CHELTUIELI DE PERSONAL (cod 10.01+10.02+10.03)</t>
  </si>
  <si>
    <t>Cheltuieli salariale in bani (cod 10.01.01 la 10.01.30)</t>
  </si>
  <si>
    <t>Salarii de baza</t>
  </si>
  <si>
    <t>10.01.01</t>
  </si>
  <si>
    <t>Sporuri pentru conditii de munca</t>
  </si>
  <si>
    <t>10.01.05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</si>
  <si>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</si>
  <si>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</si>
  <si>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</si>
  <si>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</si>
  <si>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</si>
  <si>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</si>
  <si>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Indemnizatii hrana</t>
  </si>
  <si>
    <t>10.01.17</t>
  </si>
  <si>
    <t>Alte drepturi salariale in bani</t>
  </si>
  <si>
    <t>10.01.30</t>
  </si>
  <si>
    <t>Cheltuieli salariale in natura (cod 10.02.01 la 10.02.30)</t>
  </si>
  <si>
    <t>Vouchere de vacanta</t>
  </si>
  <si>
    <t>10.02.06</t>
  </si>
  <si>
    <t>Contributii (cod 10.03.01 la 10.03.06)</t>
  </si>
  <si>
    <t>Contributii de asigurari sociale de stat</t>
  </si>
  <si>
    <t>10.03.01</t>
  </si>
  <si>
    <t>Contributii de asigurari de somaj</t>
  </si>
  <si>
    <t>10.03.02</t>
  </si>
  <si>
    <t>Contrbutii de asigurari sociale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</si>
  <si>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</si>
  <si>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</si>
  <si>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</si>
  <si>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</si>
  <si>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</si>
  <si>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Contributia asiguratorie pentru munca</t>
  </si>
  <si>
    <t>10.03.07</t>
  </si>
  <si>
    <t>TITLUL II BUNURI SI SERVICII (cod 20.01 la 20.30)</t>
  </si>
  <si>
    <t>Bunuri si servicii (cod 20.01.01 la 20.01.30)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</si>
  <si>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</si>
  <si>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</si>
  <si>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</si>
  <si>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</si>
  <si>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</si>
  <si>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</si>
  <si>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</si>
  <si>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</si>
  <si>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</si>
  <si>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</si>
  <si>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</si>
  <si>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</si>
  <si>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</si>
  <si>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</si>
  <si>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Posta, telecomunicatii, radio, tv, internet</t>
  </si>
  <si>
    <t>20.01.08</t>
  </si>
  <si>
    <t>Materiale si prestari de servicii cu caracter functional</t>
  </si>
  <si>
    <t>20.01.09</t>
  </si>
  <si>
    <t>Alte bunuri si servicii pentru intretinere si functionare</t>
  </si>
  <si>
    <t>20.01.30</t>
  </si>
  <si>
    <t>Reparatii curente</t>
  </si>
  <si>
    <t>Bunuri de natura obiectelor de inventar (cod 20.05.01 la 20.05.30)</t>
  </si>
  <si>
    <t>Uniforme si echipament</t>
  </si>
  <si>
    <t>20.05.01</t>
  </si>
  <si>
    <t>Alte obiecte de inventar</t>
  </si>
  <si>
    <t>20.05.30</t>
  </si>
  <si>
    <t>Deplasari, detasari, transferari (cod 20.06.01+20.06.02)</t>
  </si>
  <si>
    <t>Deplasari interne, detasari, transferari</t>
  </si>
  <si>
    <t>20.06.01</t>
  </si>
  <si>
    <t>Deplasari in strainatate</t>
  </si>
  <si>
    <t>20.06.02</t>
  </si>
  <si>
    <t>Carti, publicatii si materiale documentare</t>
  </si>
  <si>
    <t>Consultanta si expertiza</t>
  </si>
  <si>
    <t>Pregatire profesionala</t>
  </si>
  <si>
    <t>Protectia muncii</t>
  </si>
  <si>
    <t>Cheltuieli judiciare si extrajudiciare derivate din actiuni in reprezentarea intereselor statului, potrivit dispozitiilor legale</t>
  </si>
  <si>
    <t>Alte cheltuieli (cod 20.30.01 la 20.30.30)</t>
  </si>
  <si>
    <t>20.30</t>
  </si>
  <si>
    <t>Reclama si publicitate</t>
  </si>
  <si>
    <t>20.30.01</t>
  </si>
  <si>
    <t>Protocol si reprezentare</t>
  </si>
  <si>
    <t>20.30.02</t>
  </si>
  <si>
    <t>Prime de asigurare non-viata</t>
  </si>
  <si>
    <t>20.30.03</t>
  </si>
  <si>
    <t>Chirii</t>
  </si>
  <si>
    <t>20.30.04</t>
  </si>
  <si>
    <t>Fondul Presedintelui/Fondul conducatorului institutiei publice</t>
  </si>
  <si>
    <t>20.30.07</t>
  </si>
  <si>
    <t>Alte cheltuieli cu bunuri si servicii</t>
  </si>
  <si>
    <t>20.30.30</t>
  </si>
  <si>
    <t>Proiecte cu finantare din fonduri externe nerambursabile aferente cadrului financiar 2014-2020</t>
  </si>
  <si>
    <t>Programe din FEDR</t>
  </si>
  <si>
    <t>58.01</t>
  </si>
  <si>
    <t>Finanţarea naţională</t>
  </si>
  <si>
    <t>58.01.01</t>
  </si>
  <si>
    <t>Finanţarea externă nerambursabilă</t>
  </si>
  <si>
    <t>58.01.02</t>
  </si>
  <si>
    <t>Cheltuieli neeligibile</t>
  </si>
  <si>
    <t>58.01.03</t>
  </si>
  <si>
    <t>Alte programe comunitare finantate in perioada 2007-2014</t>
  </si>
  <si>
    <t>58.15</t>
  </si>
  <si>
    <t>58.15.01</t>
  </si>
  <si>
    <t>58.15.02</t>
  </si>
  <si>
    <t>58.15.03</t>
  </si>
  <si>
    <t>Alte facilitati si instrumente post-aderare</t>
  </si>
  <si>
    <t>58.16</t>
  </si>
  <si>
    <t>58.16.01</t>
  </si>
  <si>
    <t>58.16.02</t>
  </si>
  <si>
    <t>58.16.03</t>
  </si>
  <si>
    <t>TITLUL X ALTE CHELTUIELI (cod 59.01 la 59.30)</t>
  </si>
  <si>
    <t>Despagubiri civile</t>
  </si>
  <si>
    <t>Sume aferente persoanelor cu handicap neincadrate</t>
  </si>
  <si>
    <t>CHELTUIELI DE CAPITAL (cod 71+72+75)</t>
  </si>
  <si>
    <t>TITLUL XII ACTIVE NEFINANCIARE (cod 71.01+71.02+71.03)</t>
  </si>
  <si>
    <t>Active fixe (inclusiv reparatii capitale) (cod 71.01.01 la 71.01.30)</t>
  </si>
  <si>
    <t>Constructii</t>
  </si>
  <si>
    <t>71.01.01</t>
  </si>
  <si>
    <t>Masini,echipamente si mijloace de transport</t>
  </si>
  <si>
    <t>71.01.02</t>
  </si>
  <si>
    <t>Mobilier, aparatura birotica si alte active corporale</t>
  </si>
  <si>
    <t>71.01.03</t>
  </si>
  <si>
    <t>Alte active fixa (inclusiv reparatii capitale)</t>
  </si>
  <si>
    <t>71.01.30</t>
  </si>
  <si>
    <t>Stocuri (cod 71.02.01)</t>
  </si>
  <si>
    <t>Rezerve de stat si de mobilizare</t>
  </si>
  <si>
    <t>71.02.01</t>
  </si>
  <si>
    <t>Reparatii capitale aferente activelor fixe</t>
  </si>
  <si>
    <t>PLATI EFECTUATE IN ANII PRECEDENTI SI RECUPERATE IN ANUL CURENT (COD 85)</t>
  </si>
  <si>
    <t>TITLUL XVII PLATI EFECTUATE IN ANII PRECEDENTI SI RECUPERATE IN ANUL CURENT (COD 85.01)</t>
  </si>
  <si>
    <t>Plati efectuate in anii precedenti si recuperate in anul curent</t>
  </si>
  <si>
    <t>Plăţi efectuate în anii precedenţi şi recuperate în anul curent în secţiunea de funcţionare a bugetului local</t>
  </si>
  <si>
    <t>85.01.01</t>
  </si>
  <si>
    <t>Plăţi efectuate în anii precedenţi şi recuperate în anul curent în secţiunea de dezvoltare a bugetului local</t>
  </si>
  <si>
    <t>85.01.02</t>
  </si>
  <si>
    <t>Plăţi efectuate în anii precedenţi şi recuperate în anul curent de alte instituţii publice</t>
  </si>
  <si>
    <t>85.01.03</t>
  </si>
  <si>
    <t>Plati efecuate in anii precedenti si recuperate in anul curent aferete cheltuielilor de capital ale altor institutii publice</t>
  </si>
  <si>
    <t>85.01.04</t>
  </si>
  <si>
    <t>Plati efectuate in anii precedenti si recuperate in anul curent aferente fondurilor externe nerambursabile</t>
  </si>
  <si>
    <t>85.01.05</t>
  </si>
  <si>
    <t>Cod indicator</t>
  </si>
  <si>
    <t>10.01.06</t>
  </si>
  <si>
    <t>Alte sporuri</t>
  </si>
  <si>
    <t>APM BUZAU</t>
  </si>
  <si>
    <t>30,11,2019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</si>
</sst>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" fontId="2" fillId="0" borderId="1" xfId="1" applyNumberFormat="1" applyFont="1" applyFill="1" applyBorder="1" applyProtection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 indent="2"/>
    </xf>
    <xf numFmtId="0" fontId="2" fillId="0" borderId="1" xfId="1" applyFont="1" applyFill="1" applyBorder="1"/>
    <xf numFmtId="4" fontId="2" fillId="0" borderId="1" xfId="1" applyNumberFormat="1" applyFont="1" applyFill="1" applyBorder="1" applyAlignment="1" applyProtection="1"/>
    <xf numFmtId="0" fontId="2" fillId="0" borderId="1" xfId="2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/>
    </xf>
    <xf numFmtId="0" fontId="3" fillId="2" borderId="1" xfId="3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 applyProtection="1"/>
    <xf numFmtId="0" fontId="2" fillId="0" borderId="1" xfId="3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indent="3"/>
    </xf>
    <xf numFmtId="4" fontId="2" fillId="0" borderId="1" xfId="1" applyNumberFormat="1" applyFont="1" applyFill="1" applyBorder="1" applyProtection="1">
      <protection locked="0"/>
    </xf>
    <xf numFmtId="4" fontId="2" fillId="0" borderId="1" xfId="1" applyNumberFormat="1" applyFont="1" applyFill="1" applyBorder="1"/>
    <xf numFmtId="0" fontId="3" fillId="2" borderId="1" xfId="1" applyFont="1" applyFill="1" applyBorder="1"/>
    <xf numFmtId="0" fontId="2" fillId="0" borderId="1" xfId="1" applyFont="1" applyFill="1" applyBorder="1" applyAlignment="1">
      <alignment horizontal="left" wrapText="1" indent="2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wrapText="1" indent="3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center" wrapText="1"/>
    </xf>
    <xf numFmtId="0" fontId="3" fillId="2" borderId="1" xfId="1" applyNumberFormat="1" applyFont="1" applyFill="1" applyBorder="1" applyAlignment="1">
      <alignment horizontal="center"/>
    </xf>
    <xf numFmtId="4" fontId="3" fillId="2" borderId="1" xfId="1" applyNumberFormat="1" applyFont="1" applyFill="1" applyBorder="1" applyProtection="1"/>
    <xf numFmtId="0" fontId="2" fillId="0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left" indent="3"/>
    </xf>
    <xf numFmtId="0" fontId="3" fillId="2" borderId="1" xfId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4" fontId="3" fillId="4" borderId="1" xfId="1" applyNumberFormat="1" applyFont="1" applyFill="1" applyBorder="1" applyAlignment="1" applyProtection="1"/>
    <xf numFmtId="4" fontId="5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_AnexeDiana_copy_anexa 7 admin ctemp" xfId="1"/>
    <cellStyle name="Normal_AnexeDiana_copy_anexa 7 admin ctemp 2" xfId="3"/>
    <cellStyle name="Normal_AnexeDiana_copy_anexa 7 admin ctemp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"/>
  <sheetViews>
    <sheetView tabSelected="1" zoomScale="70" zoomScaleNormal="70" workbookViewId="0">
      <selection activeCell="C79" sqref="C79"/>
    </sheetView>
  </sheetViews>
  <sheetFormatPr defaultRowHeight="15"/>
  <cols>
    <col min="1" max="1" width="37.140625" customWidth="1"/>
    <col min="2" max="2" width="13.85546875" customWidth="1"/>
    <col min="3" max="3" width="18.5703125" customWidth="1"/>
  </cols>
  <sheetData>
    <row r="1" spans="1:3">
      <c r="A1" t="s">
        <v>143</v>
      </c>
    </row>
    <row r="3" spans="1:3">
      <c r="A3" s="37" t="s">
        <v>0</v>
      </c>
      <c r="B3" s="37" t="s">
        <v>140</v>
      </c>
      <c r="C3" s="39" t="s">
        <v>144</v>
      </c>
    </row>
    <row r="4" spans="1:3">
      <c r="A4" s="2" t="s">
        <v>1</v>
      </c>
      <c r="B4" s="2" t="s">
        <v>2</v>
      </c>
      <c r="C4" s="35">
        <v>1</v>
      </c>
    </row>
    <row r="5" spans="1:3">
      <c r="A5" s="3" t="s">
        <v>3</v>
      </c>
      <c r="B5" s="4"/>
      <c r="C5" s="5">
        <f>C6+C73+C83</f>
        <v>2333920.75</v>
      </c>
    </row>
    <row r="6" spans="1:3" ht="38.25">
      <c r="A6" s="6" t="s">
        <v>4</v>
      </c>
      <c r="B6" s="7" t="s">
        <v>5</v>
      </c>
      <c r="C6" s="5">
        <f>C7+C26+C57+C70</f>
        <v>2324001.2999999998</v>
      </c>
    </row>
    <row r="7" spans="1:3" ht="25.5">
      <c r="A7" s="8" t="s">
        <v>6</v>
      </c>
      <c r="B7" s="9">
        <v>10</v>
      </c>
      <c r="C7" s="10">
        <f t="shared" ref="C7" si="0">C8+C17+C19</f>
        <v>2083624</v>
      </c>
    </row>
    <row r="8" spans="1:3">
      <c r="A8" s="11" t="s">
        <v>7</v>
      </c>
      <c r="B8" s="2">
        <v>10.01</v>
      </c>
      <c r="C8" s="1">
        <f t="shared" ref="C8" si="1">SUM(C9:C16)</f>
        <v>1997352</v>
      </c>
    </row>
    <row r="9" spans="1:3">
      <c r="A9" s="12" t="s">
        <v>8</v>
      </c>
      <c r="B9" s="2" t="s">
        <v>9</v>
      </c>
      <c r="C9" s="13">
        <v>1724690</v>
      </c>
    </row>
    <row r="10" spans="1:3">
      <c r="A10" s="12" t="s">
        <v>10</v>
      </c>
      <c r="B10" s="2" t="s">
        <v>11</v>
      </c>
      <c r="C10" s="13">
        <v>183997</v>
      </c>
    </row>
    <row r="11" spans="1:3">
      <c r="A11" s="12" t="s">
        <v>142</v>
      </c>
      <c r="B11" s="2" t="s">
        <v>141</v>
      </c>
      <c r="C11" s="13"/>
    </row>
    <row r="12" spans="1:3">
      <c r="A12" s="12" t="s">
        <v>12</v>
      </c>
      <c r="B12" s="2" t="s">
        <v>13</v>
      </c>
      <c r="C12" s="13"/>
    </row>
    <row r="13" spans="1:3">
      <c r="A13" s="12" t="s">
        <v>14</v>
      </c>
      <c r="B13" s="2" t="s">
        <v>15</v>
      </c>
      <c r="C13" s="13"/>
    </row>
    <row r="14" spans="1:3">
      <c r="A14" s="12" t="s">
        <v>16</v>
      </c>
      <c r="B14" s="2" t="s">
        <v>17</v>
      </c>
      <c r="C14" s="13"/>
    </row>
    <row r="15" spans="1:3">
      <c r="A15" s="12" t="s">
        <v>18</v>
      </c>
      <c r="B15" s="2" t="s">
        <v>19</v>
      </c>
      <c r="C15" s="13">
        <v>88665</v>
      </c>
    </row>
    <row r="16" spans="1:3">
      <c r="A16" s="12" t="s">
        <v>20</v>
      </c>
      <c r="B16" s="2" t="s">
        <v>21</v>
      </c>
      <c r="C16" s="13"/>
    </row>
    <row r="17" spans="1:3">
      <c r="A17" s="3" t="s">
        <v>22</v>
      </c>
      <c r="B17" s="2">
        <v>10.02</v>
      </c>
      <c r="C17" s="14">
        <f>C18</f>
        <v>41400</v>
      </c>
    </row>
    <row r="18" spans="1:3">
      <c r="A18" s="12" t="s">
        <v>23</v>
      </c>
      <c r="B18" s="2" t="s">
        <v>24</v>
      </c>
      <c r="C18" s="13">
        <v>41400</v>
      </c>
    </row>
    <row r="19" spans="1:3">
      <c r="A19" s="3" t="s">
        <v>25</v>
      </c>
      <c r="B19" s="2">
        <v>10.029999999999999</v>
      </c>
      <c r="C19" s="14">
        <f t="shared" ref="C19" si="2">SUM(C20:C25)</f>
        <v>44872</v>
      </c>
    </row>
    <row r="20" spans="1:3">
      <c r="A20" s="12" t="s">
        <v>26</v>
      </c>
      <c r="B20" s="2" t="s">
        <v>27</v>
      </c>
      <c r="C20" s="13"/>
    </row>
    <row r="21" spans="1:3">
      <c r="A21" s="12" t="s">
        <v>28</v>
      </c>
      <c r="B21" s="2" t="s">
        <v>29</v>
      </c>
      <c r="C21" s="13"/>
    </row>
    <row r="22" spans="1:3">
      <c r="A22" s="12" t="s">
        <v>30</v>
      </c>
      <c r="B22" s="2" t="s">
        <v>31</v>
      </c>
      <c r="C22" s="13"/>
    </row>
    <row r="23" spans="1:3">
      <c r="A23" s="12" t="s">
        <v>32</v>
      </c>
      <c r="B23" s="2" t="s">
        <v>33</v>
      </c>
      <c r="C23" s="13"/>
    </row>
    <row r="24" spans="1:3">
      <c r="A24" s="12" t="s">
        <v>34</v>
      </c>
      <c r="B24" s="2" t="s">
        <v>35</v>
      </c>
      <c r="C24" s="13"/>
    </row>
    <row r="25" spans="1:3">
      <c r="A25" s="12" t="s">
        <v>36</v>
      </c>
      <c r="B25" s="2" t="s">
        <v>37</v>
      </c>
      <c r="C25" s="13">
        <v>44872</v>
      </c>
    </row>
    <row r="26" spans="1:3">
      <c r="A26" s="15" t="s">
        <v>38</v>
      </c>
      <c r="B26" s="9">
        <v>20</v>
      </c>
      <c r="C26" s="10">
        <f>C27+C42+C45+C48+C50+C38</f>
        <v>240377.3</v>
      </c>
    </row>
    <row r="27" spans="1:3">
      <c r="A27" s="3" t="s">
        <v>39</v>
      </c>
      <c r="B27" s="2">
        <v>20.010000000000002</v>
      </c>
      <c r="C27" s="14">
        <f>SUM(C28:C37)</f>
        <v>212467.24</v>
      </c>
    </row>
    <row r="28" spans="1:3">
      <c r="A28" s="12" t="s">
        <v>40</v>
      </c>
      <c r="B28" s="2" t="s">
        <v>41</v>
      </c>
      <c r="C28" s="13">
        <v>5582.71</v>
      </c>
    </row>
    <row r="29" spans="1:3">
      <c r="A29" s="12" t="s">
        <v>42</v>
      </c>
      <c r="B29" s="2" t="s">
        <v>43</v>
      </c>
      <c r="C29" s="13"/>
    </row>
    <row r="30" spans="1:3">
      <c r="A30" s="12" t="s">
        <v>44</v>
      </c>
      <c r="B30" s="2" t="s">
        <v>45</v>
      </c>
      <c r="C30" s="13">
        <v>55247.22</v>
      </c>
    </row>
    <row r="31" spans="1:3">
      <c r="A31" s="12" t="s">
        <v>46</v>
      </c>
      <c r="B31" s="2" t="s">
        <v>47</v>
      </c>
      <c r="C31" s="13">
        <v>2519.84</v>
      </c>
    </row>
    <row r="32" spans="1:3">
      <c r="A32" s="12" t="s">
        <v>48</v>
      </c>
      <c r="B32" s="2" t="s">
        <v>49</v>
      </c>
      <c r="C32" s="13">
        <v>9680</v>
      </c>
    </row>
    <row r="33" spans="1:3">
      <c r="A33" s="12" t="s">
        <v>50</v>
      </c>
      <c r="B33" s="2" t="s">
        <v>51</v>
      </c>
      <c r="C33" s="13">
        <v>2996.09</v>
      </c>
    </row>
    <row r="34" spans="1:3">
      <c r="A34" s="12" t="s">
        <v>52</v>
      </c>
      <c r="B34" s="2" t="s">
        <v>53</v>
      </c>
      <c r="C34" s="13"/>
    </row>
    <row r="35" spans="1:3">
      <c r="A35" s="12" t="s">
        <v>54</v>
      </c>
      <c r="B35" s="2" t="s">
        <v>55</v>
      </c>
      <c r="C35" s="13">
        <v>11237.48</v>
      </c>
    </row>
    <row r="36" spans="1:3">
      <c r="A36" s="12" t="s">
        <v>56</v>
      </c>
      <c r="B36" s="2" t="s">
        <v>57</v>
      </c>
      <c r="C36" s="13">
        <v>18748.939999999999</v>
      </c>
    </row>
    <row r="37" spans="1:3">
      <c r="A37" s="12" t="s">
        <v>58</v>
      </c>
      <c r="B37" s="2" t="s">
        <v>59</v>
      </c>
      <c r="C37" s="13">
        <v>106454.96</v>
      </c>
    </row>
    <row r="38" spans="1:3">
      <c r="A38" s="3" t="s">
        <v>60</v>
      </c>
      <c r="B38" s="2">
        <v>20.02</v>
      </c>
      <c r="C38" s="13">
        <v>16099.65</v>
      </c>
    </row>
    <row r="39" spans="1:3">
      <c r="A39" s="3" t="s">
        <v>61</v>
      </c>
      <c r="B39" s="2">
        <v>20.05</v>
      </c>
      <c r="C39" s="14">
        <f t="shared" ref="C39" si="3">SUM(C40:C41)</f>
        <v>0</v>
      </c>
    </row>
    <row r="40" spans="1:3">
      <c r="A40" s="12" t="s">
        <v>62</v>
      </c>
      <c r="B40" s="2" t="s">
        <v>63</v>
      </c>
      <c r="C40" s="13"/>
    </row>
    <row r="41" spans="1:3">
      <c r="A41" s="12" t="s">
        <v>64</v>
      </c>
      <c r="B41" s="2" t="s">
        <v>65</v>
      </c>
      <c r="C41" s="13"/>
    </row>
    <row r="42" spans="1:3">
      <c r="A42" s="3" t="s">
        <v>66</v>
      </c>
      <c r="B42" s="2">
        <v>20.059999999999999</v>
      </c>
      <c r="C42" s="14">
        <f t="shared" ref="C42" si="4">SUM(C43:C44)</f>
        <v>3058</v>
      </c>
    </row>
    <row r="43" spans="1:3">
      <c r="A43" s="12" t="s">
        <v>67</v>
      </c>
      <c r="B43" s="2" t="s">
        <v>68</v>
      </c>
      <c r="C43" s="13">
        <v>3058</v>
      </c>
    </row>
    <row r="44" spans="1:3">
      <c r="A44" s="12" t="s">
        <v>69</v>
      </c>
      <c r="B44" s="2" t="s">
        <v>70</v>
      </c>
      <c r="C44" s="13"/>
    </row>
    <row r="45" spans="1:3">
      <c r="A45" s="3" t="s">
        <v>71</v>
      </c>
      <c r="B45" s="2">
        <v>20.11</v>
      </c>
      <c r="C45" s="13">
        <v>546.78</v>
      </c>
    </row>
    <row r="46" spans="1:3">
      <c r="A46" s="3" t="s">
        <v>72</v>
      </c>
      <c r="B46" s="2">
        <v>20.12</v>
      </c>
      <c r="C46" s="13"/>
    </row>
    <row r="47" spans="1:3">
      <c r="A47" s="3" t="s">
        <v>73</v>
      </c>
      <c r="B47" s="2">
        <v>20.13</v>
      </c>
      <c r="C47" s="13"/>
    </row>
    <row r="48" spans="1:3">
      <c r="A48" s="3" t="s">
        <v>74</v>
      </c>
      <c r="B48" s="2">
        <v>20.14</v>
      </c>
      <c r="C48" s="13">
        <v>554.80999999999995</v>
      </c>
    </row>
    <row r="49" spans="1:3" ht="51.75">
      <c r="A49" s="16" t="s">
        <v>75</v>
      </c>
      <c r="B49" s="17">
        <v>20.25</v>
      </c>
      <c r="C49" s="13"/>
    </row>
    <row r="50" spans="1:3">
      <c r="A50" s="3" t="s">
        <v>76</v>
      </c>
      <c r="B50" s="7" t="s">
        <v>77</v>
      </c>
      <c r="C50" s="14">
        <f t="shared" ref="C50" si="5">SUM(C51:C56)</f>
        <v>7650.82</v>
      </c>
    </row>
    <row r="51" spans="1:3">
      <c r="A51" s="12" t="s">
        <v>78</v>
      </c>
      <c r="B51" s="2" t="s">
        <v>79</v>
      </c>
      <c r="C51" s="13"/>
    </row>
    <row r="52" spans="1:3">
      <c r="A52" s="12" t="s">
        <v>80</v>
      </c>
      <c r="B52" s="2" t="s">
        <v>81</v>
      </c>
      <c r="C52" s="13"/>
    </row>
    <row r="53" spans="1:3">
      <c r="A53" s="12" t="s">
        <v>82</v>
      </c>
      <c r="B53" s="2" t="s">
        <v>83</v>
      </c>
      <c r="C53" s="13">
        <v>1853.08</v>
      </c>
    </row>
    <row r="54" spans="1:3">
      <c r="A54" s="12" t="s">
        <v>84</v>
      </c>
      <c r="B54" s="2" t="s">
        <v>85</v>
      </c>
      <c r="C54" s="13">
        <v>5397</v>
      </c>
    </row>
    <row r="55" spans="1:3">
      <c r="A55" s="12" t="s">
        <v>86</v>
      </c>
      <c r="B55" s="2" t="s">
        <v>87</v>
      </c>
      <c r="C55" s="13"/>
    </row>
    <row r="56" spans="1:3">
      <c r="A56" s="12" t="s">
        <v>88</v>
      </c>
      <c r="B56" s="2" t="s">
        <v>89</v>
      </c>
      <c r="C56" s="13">
        <v>400.74</v>
      </c>
    </row>
    <row r="57" spans="1:3" ht="39">
      <c r="A57" s="25" t="s">
        <v>90</v>
      </c>
      <c r="B57" s="26">
        <v>58</v>
      </c>
      <c r="C57" s="27">
        <f>C58+C62+C66</f>
        <v>0</v>
      </c>
    </row>
    <row r="58" spans="1:3">
      <c r="A58" s="28" t="s">
        <v>91</v>
      </c>
      <c r="B58" s="21" t="s">
        <v>92</v>
      </c>
      <c r="C58" s="1">
        <f t="shared" ref="C58" si="6">SUM(C59:C61)</f>
        <v>0</v>
      </c>
    </row>
    <row r="59" spans="1:3">
      <c r="A59" s="23" t="s">
        <v>93</v>
      </c>
      <c r="B59" s="21" t="s">
        <v>94</v>
      </c>
      <c r="C59" s="13"/>
    </row>
    <row r="60" spans="1:3">
      <c r="A60" s="23" t="s">
        <v>95</v>
      </c>
      <c r="B60" s="21" t="s">
        <v>96</v>
      </c>
      <c r="C60" s="13"/>
    </row>
    <row r="61" spans="1:3">
      <c r="A61" s="23" t="s">
        <v>97</v>
      </c>
      <c r="B61" s="21" t="s">
        <v>98</v>
      </c>
      <c r="C61" s="13"/>
    </row>
    <row r="62" spans="1:3" ht="25.5">
      <c r="A62" s="28" t="s">
        <v>99</v>
      </c>
      <c r="B62" s="21" t="s">
        <v>100</v>
      </c>
      <c r="C62" s="1">
        <f t="shared" ref="C62" si="7">SUM(C63:C65)</f>
        <v>0</v>
      </c>
    </row>
    <row r="63" spans="1:3">
      <c r="A63" s="23" t="s">
        <v>93</v>
      </c>
      <c r="B63" s="21" t="s">
        <v>101</v>
      </c>
      <c r="C63" s="13"/>
    </row>
    <row r="64" spans="1:3">
      <c r="A64" s="23" t="s">
        <v>95</v>
      </c>
      <c r="B64" s="21" t="s">
        <v>102</v>
      </c>
      <c r="C64" s="13"/>
    </row>
    <row r="65" spans="1:3">
      <c r="A65" s="23" t="s">
        <v>97</v>
      </c>
      <c r="B65" s="21" t="s">
        <v>103</v>
      </c>
      <c r="C65" s="13"/>
    </row>
    <row r="66" spans="1:3">
      <c r="A66" s="23" t="s">
        <v>104</v>
      </c>
      <c r="B66" s="21" t="s">
        <v>105</v>
      </c>
      <c r="C66" s="1">
        <f t="shared" ref="C66" si="8">SUM(C67:C69)</f>
        <v>0</v>
      </c>
    </row>
    <row r="67" spans="1:3">
      <c r="A67" s="23" t="s">
        <v>93</v>
      </c>
      <c r="B67" s="21" t="s">
        <v>106</v>
      </c>
      <c r="C67" s="13"/>
    </row>
    <row r="68" spans="1:3">
      <c r="A68" s="23" t="s">
        <v>95</v>
      </c>
      <c r="B68" s="21" t="s">
        <v>107</v>
      </c>
      <c r="C68" s="13"/>
    </row>
    <row r="69" spans="1:3">
      <c r="A69" s="23" t="s">
        <v>97</v>
      </c>
      <c r="B69" s="21" t="s">
        <v>108</v>
      </c>
      <c r="C69" s="13"/>
    </row>
    <row r="70" spans="1:3">
      <c r="A70" s="15" t="s">
        <v>109</v>
      </c>
      <c r="B70" s="9">
        <v>59</v>
      </c>
      <c r="C70" s="10">
        <f>SUM(C71+C72)</f>
        <v>0</v>
      </c>
    </row>
    <row r="71" spans="1:3">
      <c r="A71" s="12" t="s">
        <v>110</v>
      </c>
      <c r="B71" s="2">
        <v>59.17</v>
      </c>
      <c r="C71" s="13"/>
    </row>
    <row r="72" spans="1:3" ht="26.25">
      <c r="A72" s="18" t="s">
        <v>111</v>
      </c>
      <c r="B72" s="19">
        <v>59.4</v>
      </c>
      <c r="C72" s="13"/>
    </row>
    <row r="73" spans="1:3">
      <c r="A73" s="4" t="s">
        <v>112</v>
      </c>
      <c r="B73" s="2">
        <v>70</v>
      </c>
      <c r="C73" s="5">
        <f>C74</f>
        <v>10180.450000000001</v>
      </c>
    </row>
    <row r="74" spans="1:3" ht="26.25">
      <c r="A74" s="29" t="s">
        <v>113</v>
      </c>
      <c r="B74" s="9">
        <v>71</v>
      </c>
      <c r="C74" s="38">
        <f>C75+C80+C82</f>
        <v>10180.450000000001</v>
      </c>
    </row>
    <row r="75" spans="1:3">
      <c r="A75" s="3" t="s">
        <v>114</v>
      </c>
      <c r="B75" s="2">
        <v>71.010000000000005</v>
      </c>
      <c r="C75" s="13">
        <f>C76+C77+C78+C79</f>
        <v>10180.450000000001</v>
      </c>
    </row>
    <row r="76" spans="1:3">
      <c r="A76" s="12" t="s">
        <v>115</v>
      </c>
      <c r="B76" s="2" t="s">
        <v>116</v>
      </c>
      <c r="C76" s="13"/>
    </row>
    <row r="77" spans="1:3">
      <c r="A77" s="12" t="s">
        <v>117</v>
      </c>
      <c r="B77" s="2" t="s">
        <v>118</v>
      </c>
      <c r="C77" s="13"/>
    </row>
    <row r="78" spans="1:3">
      <c r="A78" s="12" t="s">
        <v>119</v>
      </c>
      <c r="B78" s="2" t="s">
        <v>120</v>
      </c>
      <c r="C78" s="13">
        <v>10180.450000000001</v>
      </c>
    </row>
    <row r="79" spans="1:3">
      <c r="A79" s="12" t="s">
        <v>121</v>
      </c>
      <c r="B79" s="2" t="s">
        <v>122</v>
      </c>
      <c r="C79" s="13"/>
    </row>
    <row r="80" spans="1:3">
      <c r="A80" s="12" t="s">
        <v>123</v>
      </c>
      <c r="B80" s="2">
        <v>71.02</v>
      </c>
      <c r="C80" s="13">
        <f>C81</f>
        <v>0</v>
      </c>
    </row>
    <row r="81" spans="1:3">
      <c r="A81" s="12" t="s">
        <v>124</v>
      </c>
      <c r="B81" s="2" t="s">
        <v>125</v>
      </c>
      <c r="C81" s="13"/>
    </row>
    <row r="82" spans="1:3">
      <c r="A82" s="30" t="s">
        <v>126</v>
      </c>
      <c r="B82" s="2">
        <v>71.03</v>
      </c>
      <c r="C82" s="13"/>
    </row>
    <row r="83" spans="1:3" ht="39">
      <c r="A83" s="20" t="s">
        <v>127</v>
      </c>
      <c r="B83" s="2">
        <v>84</v>
      </c>
      <c r="C83" s="5">
        <f>C84</f>
        <v>-261</v>
      </c>
    </row>
    <row r="84" spans="1:3" ht="39">
      <c r="A84" s="22" t="s">
        <v>128</v>
      </c>
      <c r="B84" s="31">
        <v>85</v>
      </c>
      <c r="C84" s="27">
        <f>C85</f>
        <v>-261</v>
      </c>
    </row>
    <row r="85" spans="1:3">
      <c r="A85" s="12" t="s">
        <v>129</v>
      </c>
      <c r="B85" s="2">
        <v>85.01</v>
      </c>
      <c r="C85" s="13">
        <f>C86+C87+C88+C89+C90</f>
        <v>-261</v>
      </c>
    </row>
    <row r="86" spans="1:3" ht="38.25">
      <c r="A86" s="24" t="s">
        <v>130</v>
      </c>
      <c r="B86" s="32" t="s">
        <v>131</v>
      </c>
      <c r="C86" s="13"/>
    </row>
    <row r="87" spans="1:3" ht="38.25">
      <c r="A87" s="24" t="s">
        <v>132</v>
      </c>
      <c r="B87" s="32" t="s">
        <v>133</v>
      </c>
      <c r="C87" s="13"/>
    </row>
    <row r="88" spans="1:3" ht="38.25">
      <c r="A88" s="24" t="s">
        <v>134</v>
      </c>
      <c r="B88" s="32" t="s">
        <v>135</v>
      </c>
      <c r="C88" s="13">
        <v>-261</v>
      </c>
    </row>
    <row r="89" spans="1:3" ht="51.75">
      <c r="A89" s="33" t="s">
        <v>136</v>
      </c>
      <c r="B89" s="36" t="s">
        <v>137</v>
      </c>
      <c r="C89" s="13"/>
    </row>
    <row r="90" spans="1:3" ht="39">
      <c r="A90" s="34" t="s">
        <v>138</v>
      </c>
      <c r="B90" s="36" t="s">
        <v>139</v>
      </c>
      <c r="C9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Florentina Arnautu</dc:creator>
  <cp:lastModifiedBy>elena.duru</cp:lastModifiedBy>
  <dcterms:created xsi:type="dcterms:W3CDTF">2019-04-01T08:33:06Z</dcterms:created>
  <dcterms:modified xsi:type="dcterms:W3CDTF">2019-11-29T10:05:18Z</dcterms:modified>
</cp:coreProperties>
</file>