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8195" windowHeight="11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4" i="1"/>
  <c r="C73" s="1"/>
  <c r="C72" s="1"/>
  <c r="C70"/>
  <c r="C66"/>
  <c r="C62"/>
  <c r="C58"/>
  <c r="C47"/>
  <c r="C39"/>
  <c r="C36"/>
  <c r="C24"/>
  <c r="C17"/>
  <c r="C10"/>
  <c r="C57" l="1"/>
  <c r="C23"/>
  <c r="C9"/>
  <c r="C8" l="1"/>
  <c r="C7" s="1"/>
</calcChain>
</file>

<file path=xl/sharedStrings.xml><?xml version="1.0" encoding="utf-8"?>
<sst xmlns="http://schemas.openxmlformats.org/spreadsheetml/2006/main" count="134" uniqueCount="128">
  <si>
    <t>DENUMIREA INDICATORILOR *)</t>
  </si>
  <si>
    <t>A</t>
  </si>
  <si>
    <t>B</t>
  </si>
  <si>
    <t>TOTAL CHELTUIELI (01+70+79+84)</t>
  </si>
  <si>
    <t>CHELTUIELI CURENTE (10+20+30+40+50+51+55+56+57+58+59+65)</t>
  </si>
  <si>
    <t>01</t>
  </si>
  <si>
    <t>TITLUL I CHELTUIELI DE PERSONAL (cod 10.01+10.02+10.03)</t>
  </si>
  <si>
    <t>Cheltuieli salariale in bani (cod 10.01.01 la 10.01.30)</t>
  </si>
  <si>
    <t>Salarii de baza</t>
  </si>
  <si>
    <t>10.01.01</t>
  </si>
  <si>
    <t>Sporuri pentru conditii de munca</t>
  </si>
  <si>
    <t>10.01.05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</si>
  <si>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</si>
  <si>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</si>
  <si>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</si>
  <si>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</si>
  <si>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</si>
  <si>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</si>
  <si>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Alte drepturi salariale in bani</t>
  </si>
  <si>
    <t>10.01.30</t>
  </si>
  <si>
    <t>Contributii (cod 10.03.01 la 10.03.06)</t>
  </si>
  <si>
    <t>Contributii de asigurari sociale de stat</t>
  </si>
  <si>
    <t>10.03.01</t>
  </si>
  <si>
    <t>Contributii de asigurari de somaj</t>
  </si>
  <si>
    <t>10.03.02</t>
  </si>
  <si>
    <t>Contrbutii de asigurari sociale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</si>
  <si>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</si>
  <si>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</si>
  <si>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</si>
  <si>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</si>
  <si>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</si>
  <si>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TITLUL II BUNURI SI SERVICII (cod 20.01 la 20.30)</t>
  </si>
  <si>
    <t>Bunuri si servicii (cod 20.01.01 la 20.01.30)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</si>
  <si>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</si>
  <si>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</si>
  <si>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</si>
  <si>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</si>
  <si>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</si>
  <si>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</si>
  <si>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</si>
  <si>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</si>
  <si>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</si>
  <si>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</si>
  <si>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</si>
  <si>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</si>
  <si>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</si>
  <si>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</si>
  <si>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Posta, telecomunicatii, radio, tv, internet</t>
  </si>
  <si>
    <t>20.01.08</t>
  </si>
  <si>
    <t>Materiale si prestari de servicii cu caracter functional</t>
  </si>
  <si>
    <t>20.01.09</t>
  </si>
  <si>
    <t>Alte bunuri si servicii pentru intretinere si functionare</t>
  </si>
  <si>
    <t>20.01.30</t>
  </si>
  <si>
    <t>Reparatii curente</t>
  </si>
  <si>
    <t>Bunuri de natura obiectelor de inventar (cod 20.05.01 la 20.05.30)</t>
  </si>
  <si>
    <t>Uniforme si echipament</t>
  </si>
  <si>
    <t>20.05.01</t>
  </si>
  <si>
    <t>Alte obiecte de inventar</t>
  </si>
  <si>
    <t>20.05.30</t>
  </si>
  <si>
    <t>Deplasari, detasari, transferari (cod 20.06.01+20.06.02)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</si>
  <si>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</si>
  <si>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</si>
  <si>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</si>
  <si>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</si>
  <si>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</si>
  <si>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</si>
  <si>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</si>
  <si>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</si>
  <si>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</si>
  <si>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 (cod 20.30.01 la 20.30.30)</t>
  </si>
  <si>
    <t>20.30</t>
  </si>
  <si>
    <t>Reclama si publicitate</t>
  </si>
  <si>
    <t>20.30.01</t>
  </si>
  <si>
    <t>Protocol si reprezentare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</si>
  <si>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</si>
  <si>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</si>
  <si>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</si>
  <si>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</si>
  <si>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</si>
  <si>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</si>
  <si>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</si>
  <si>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</si>
  <si>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</si>
  <si>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Fondul Primului ministru</t>
  </si>
  <si>
    <t>20.30.08</t>
  </si>
  <si>
    <t>Executarea silita a creantelor bugetare</t>
  </si>
  <si>
    <t>20.30.09</t>
  </si>
  <si>
    <t>Alte cheltuieli cu bunuri si servicii</t>
  </si>
  <si>
    <t>20.30.30</t>
  </si>
  <si>
    <t>Proiecte cu finantare din fonduri externe nerambursabile aferente cadrului financiar 2014-2020</t>
  </si>
  <si>
    <t>Programe din FEDR</t>
  </si>
  <si>
    <t>58.01</t>
  </si>
  <si>
    <t>Finanţarea naţională</t>
  </si>
  <si>
    <t>58.01.01</t>
  </si>
  <si>
    <t>Finanţarea externă nerambursabilă</t>
  </si>
  <si>
    <t>58.01.02</t>
  </si>
  <si>
    <t>Cheltuieli neeligibile</t>
  </si>
  <si>
    <t>58.01.03</t>
  </si>
  <si>
    <t>Alte programe comunitare finantate in perioada 2007-2014</t>
  </si>
  <si>
    <t>58.15</t>
  </si>
  <si>
    <t>58.15.01</t>
  </si>
  <si>
    <t>58.15.02</t>
  </si>
  <si>
    <t>58.15.03</t>
  </si>
  <si>
    <t>Alte facilitati si instrumente post-aderare</t>
  </si>
  <si>
    <t>58.16</t>
  </si>
  <si>
    <t>58.16.01</t>
  </si>
  <si>
    <t>58.16.02</t>
  </si>
  <si>
    <t>58.16.03</t>
  </si>
  <si>
    <t>TITLUL X ALTE CHELTUIELI (cod 59.01 la 59.30)</t>
  </si>
  <si>
    <t>Despagubiri civile</t>
  </si>
  <si>
    <t>CHELTUIELI DE CAPITAL (cod 71+72+75)</t>
  </si>
  <si>
    <t>TITLUL XII ACTIVE NEFINANCIARE (cod 71.01+71.02+71.03)</t>
  </si>
  <si>
    <t>Active fixe (inclusiv reparatii capitale) (cod 71.01.01 la 71.01.30)</t>
  </si>
  <si>
    <t>Constructii</t>
  </si>
  <si>
    <t>71.01.01</t>
  </si>
  <si>
    <t>Masini,echipamente si mijloace de transport</t>
  </si>
  <si>
    <t>71.01.02</t>
  </si>
  <si>
    <t>Mobilier, aparatura birotica si alte active corporale</t>
  </si>
  <si>
    <t>71.01.03</t>
  </si>
  <si>
    <t>Alte active fixa (inclusiv reparatii capitale)</t>
  </si>
  <si>
    <t>71.01.30</t>
  </si>
  <si>
    <t>Reparatii capitale aferente activelor fixe</t>
  </si>
  <si>
    <t>Cod  indicator</t>
  </si>
  <si>
    <t>plati la 31.12.2017</t>
  </si>
  <si>
    <t>( lei )</t>
  </si>
  <si>
    <t>APM COVASNA</t>
  </si>
  <si>
    <t>Comp. BFARU</t>
  </si>
  <si>
    <t>ec. Istrate Daniela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</si>
</sst>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/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Border="1"/>
    <xf numFmtId="0" fontId="6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 indent="2"/>
    </xf>
    <xf numFmtId="3" fontId="6" fillId="0" borderId="1" xfId="1" applyNumberFormat="1" applyFont="1" applyFill="1" applyBorder="1" applyProtection="1">
      <protection locked="0"/>
    </xf>
    <xf numFmtId="49" fontId="6" fillId="0" borderId="2" xfId="1" applyNumberFormat="1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indent="3"/>
    </xf>
    <xf numFmtId="0" fontId="6" fillId="0" borderId="1" xfId="1" applyFont="1" applyFill="1" applyBorder="1" applyAlignment="1">
      <alignment horizontal="left" wrapText="1" indent="2"/>
    </xf>
    <xf numFmtId="0" fontId="6" fillId="0" borderId="2" xfId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wrapText="1"/>
    </xf>
    <xf numFmtId="0" fontId="6" fillId="0" borderId="1" xfId="1" applyNumberFormat="1" applyFont="1" applyFill="1" applyBorder="1" applyAlignment="1">
      <alignment horizontal="left" indent="3"/>
    </xf>
    <xf numFmtId="49" fontId="4" fillId="0" borderId="7" xfId="0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 applyProtection="1">
      <alignment horizontal="right"/>
      <protection locked="0"/>
    </xf>
    <xf numFmtId="0" fontId="3" fillId="4" borderId="4" xfId="1" applyNumberFormat="1" applyFont="1" applyFill="1" applyBorder="1" applyAlignment="1">
      <alignment horizontal="left"/>
    </xf>
    <xf numFmtId="0" fontId="3" fillId="4" borderId="2" xfId="1" applyNumberFormat="1" applyFont="1" applyFill="1" applyBorder="1" applyAlignment="1">
      <alignment horizontal="center"/>
    </xf>
    <xf numFmtId="3" fontId="3" fillId="4" borderId="1" xfId="1" applyNumberFormat="1" applyFont="1" applyFill="1" applyBorder="1" applyProtection="1">
      <protection locked="0"/>
    </xf>
    <xf numFmtId="0" fontId="3" fillId="4" borderId="1" xfId="1" applyFont="1" applyFill="1" applyBorder="1"/>
    <xf numFmtId="0" fontId="3" fillId="4" borderId="2" xfId="1" applyFont="1" applyFill="1" applyBorder="1" applyAlignment="1">
      <alignment horizontal="center"/>
    </xf>
    <xf numFmtId="0" fontId="3" fillId="4" borderId="1" xfId="3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 wrapText="1"/>
    </xf>
    <xf numFmtId="0" fontId="3" fillId="5" borderId="1" xfId="2" applyNumberFormat="1" applyFont="1" applyFill="1" applyBorder="1" applyAlignment="1">
      <alignment horizontal="left" vertical="center" wrapText="1"/>
    </xf>
    <xf numFmtId="49" fontId="3" fillId="5" borderId="2" xfId="1" applyNumberFormat="1" applyFont="1" applyFill="1" applyBorder="1" applyAlignment="1">
      <alignment horizontal="center"/>
    </xf>
    <xf numFmtId="3" fontId="3" fillId="5" borderId="1" xfId="1" applyNumberFormat="1" applyFont="1" applyFill="1" applyBorder="1" applyProtection="1">
      <protection locked="0"/>
    </xf>
    <xf numFmtId="0" fontId="3" fillId="6" borderId="1" xfId="1" applyFont="1" applyFill="1" applyBorder="1" applyAlignment="1">
      <alignment horizontal="left" indent="2"/>
    </xf>
    <xf numFmtId="0" fontId="3" fillId="6" borderId="2" xfId="1" applyFont="1" applyFill="1" applyBorder="1"/>
    <xf numFmtId="3" fontId="3" fillId="6" borderId="1" xfId="1" applyNumberFormat="1" applyFont="1" applyFill="1" applyBorder="1" applyProtection="1">
      <protection locked="0"/>
    </xf>
    <xf numFmtId="0" fontId="0" fillId="0" borderId="0" xfId="0" applyAlignment="1">
      <alignment horizontal="center"/>
    </xf>
  </cellXfs>
  <cellStyles count="4">
    <cellStyle name="Normal" xfId="0" builtinId="0"/>
    <cellStyle name="Normal_AnexeDiana_copy_anexa 7 admin ctemp" xfId="1"/>
    <cellStyle name="Normal_AnexeDiana_copy_anexa 7 admin ctemp 2" xfId="3"/>
    <cellStyle name="Normal_AnexeDiana_copy_anexa 7 admin ctemp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zoomScale="90" zoomScaleNormal="90" workbookViewId="0">
      <selection activeCell="C83" sqref="C83"/>
    </sheetView>
  </sheetViews>
  <sheetFormatPr defaultRowHeight="15"/>
  <cols>
    <col min="1" max="1" width="63.875" customWidth="1"/>
    <col min="2" max="2" width="10.75" customWidth="1"/>
    <col min="3" max="3" width="20.75" customWidth="1"/>
  </cols>
  <sheetData>
    <row r="1" spans="1:3" ht="15" customHeight="1">
      <c r="A1" s="1" t="s">
        <v>125</v>
      </c>
      <c r="B1" s="4"/>
      <c r="C1" s="5"/>
    </row>
    <row r="2" spans="1:3" ht="15" customHeight="1">
      <c r="A2" s="4"/>
      <c r="B2" s="4"/>
      <c r="C2" s="5"/>
    </row>
    <row r="3" spans="1:3" ht="15" customHeight="1">
      <c r="A3" s="4"/>
      <c r="B3" s="4"/>
      <c r="C3" s="5"/>
    </row>
    <row r="4" spans="1:3" ht="15" customHeight="1">
      <c r="A4" s="4"/>
      <c r="B4" s="4"/>
      <c r="C4" s="23" t="s">
        <v>124</v>
      </c>
    </row>
    <row r="5" spans="1:3" ht="34.5" customHeight="1">
      <c r="A5" s="21" t="s">
        <v>0</v>
      </c>
      <c r="B5" s="35" t="s">
        <v>122</v>
      </c>
      <c r="C5" s="22" t="s">
        <v>123</v>
      </c>
    </row>
    <row r="6" spans="1:3" ht="15" customHeight="1">
      <c r="A6" s="6" t="s">
        <v>1</v>
      </c>
      <c r="B6" s="7" t="s">
        <v>2</v>
      </c>
      <c r="C6" s="8">
        <v>1</v>
      </c>
    </row>
    <row r="7" spans="1:3" ht="19.5" customHeight="1">
      <c r="A7" s="39" t="s">
        <v>3</v>
      </c>
      <c r="B7" s="40"/>
      <c r="C7" s="41">
        <f>C8+C72</f>
        <v>1940647.2100000002</v>
      </c>
    </row>
    <row r="8" spans="1:3" ht="25.5" customHeight="1">
      <c r="A8" s="36" t="s">
        <v>4</v>
      </c>
      <c r="B8" s="37" t="s">
        <v>5</v>
      </c>
      <c r="C8" s="38">
        <f>C9+C23+C57+C70</f>
        <v>1936067.9700000002</v>
      </c>
    </row>
    <row r="9" spans="1:3" ht="15" customHeight="1">
      <c r="A9" s="29" t="s">
        <v>6</v>
      </c>
      <c r="B9" s="28">
        <v>10</v>
      </c>
      <c r="C9" s="26">
        <f>C10+C17</f>
        <v>1472153</v>
      </c>
    </row>
    <row r="10" spans="1:3" ht="15" customHeight="1">
      <c r="A10" s="12" t="s">
        <v>7</v>
      </c>
      <c r="B10" s="7">
        <v>10.01</v>
      </c>
      <c r="C10" s="10">
        <f>SUM(C11:C16)</f>
        <v>1205010</v>
      </c>
    </row>
    <row r="11" spans="1:3" ht="15" customHeight="1">
      <c r="A11" s="13" t="s">
        <v>8</v>
      </c>
      <c r="B11" s="7" t="s">
        <v>9</v>
      </c>
      <c r="C11" s="10">
        <v>1121611</v>
      </c>
    </row>
    <row r="12" spans="1:3" ht="15" customHeight="1">
      <c r="A12" s="13" t="s">
        <v>10</v>
      </c>
      <c r="B12" s="7" t="s">
        <v>11</v>
      </c>
      <c r="C12" s="10">
        <v>82463</v>
      </c>
    </row>
    <row r="13" spans="1:3" ht="15" customHeight="1">
      <c r="A13" s="13" t="s">
        <v>12</v>
      </c>
      <c r="B13" s="7" t="s">
        <v>13</v>
      </c>
      <c r="C13" s="10"/>
    </row>
    <row r="14" spans="1:3" ht="15" customHeight="1">
      <c r="A14" s="13" t="s">
        <v>14</v>
      </c>
      <c r="B14" s="7" t="s">
        <v>15</v>
      </c>
      <c r="C14" s="10">
        <v>936</v>
      </c>
    </row>
    <row r="15" spans="1:3" ht="15" customHeight="1">
      <c r="A15" s="13" t="s">
        <v>16</v>
      </c>
      <c r="B15" s="7" t="s">
        <v>17</v>
      </c>
      <c r="C15" s="10"/>
    </row>
    <row r="16" spans="1:3" ht="15" customHeight="1">
      <c r="A16" s="13" t="s">
        <v>18</v>
      </c>
      <c r="B16" s="7" t="s">
        <v>19</v>
      </c>
      <c r="C16" s="10"/>
    </row>
    <row r="17" spans="1:3" ht="15" customHeight="1">
      <c r="A17" s="9" t="s">
        <v>20</v>
      </c>
      <c r="B17" s="7">
        <v>10.029999999999999</v>
      </c>
      <c r="C17" s="10">
        <f>SUM(C18:C22)</f>
        <v>267143</v>
      </c>
    </row>
    <row r="18" spans="1:3" ht="15" customHeight="1">
      <c r="A18" s="13" t="s">
        <v>21</v>
      </c>
      <c r="B18" s="7" t="s">
        <v>22</v>
      </c>
      <c r="C18" s="10">
        <v>188423</v>
      </c>
    </row>
    <row r="19" spans="1:3" ht="15" customHeight="1">
      <c r="A19" s="13" t="s">
        <v>23</v>
      </c>
      <c r="B19" s="7" t="s">
        <v>24</v>
      </c>
      <c r="C19" s="10">
        <v>5881</v>
      </c>
    </row>
    <row r="20" spans="1:3" ht="15" customHeight="1">
      <c r="A20" s="13" t="s">
        <v>25</v>
      </c>
      <c r="B20" s="7" t="s">
        <v>26</v>
      </c>
      <c r="C20" s="10">
        <v>61716</v>
      </c>
    </row>
    <row r="21" spans="1:3" ht="15" customHeight="1">
      <c r="A21" s="13" t="s">
        <v>27</v>
      </c>
      <c r="B21" s="7" t="s">
        <v>28</v>
      </c>
      <c r="C21" s="10">
        <v>2130</v>
      </c>
    </row>
    <row r="22" spans="1:3" ht="15" customHeight="1">
      <c r="A22" s="13" t="s">
        <v>29</v>
      </c>
      <c r="B22" s="7" t="s">
        <v>30</v>
      </c>
      <c r="C22" s="10">
        <v>8993</v>
      </c>
    </row>
    <row r="23" spans="1:3" ht="15" customHeight="1">
      <c r="A23" s="27" t="s">
        <v>31</v>
      </c>
      <c r="B23" s="28">
        <v>20</v>
      </c>
      <c r="C23" s="26">
        <f>C24+C35+C36+C39+C42+C43+C44+C45+C46+C47</f>
        <v>266984.08000000007</v>
      </c>
    </row>
    <row r="24" spans="1:3" ht="15" customHeight="1">
      <c r="A24" s="9" t="s">
        <v>32</v>
      </c>
      <c r="B24" s="7">
        <v>20.010000000000002</v>
      </c>
      <c r="C24" s="10">
        <f>SUM(C25:C34)</f>
        <v>227918.54000000004</v>
      </c>
    </row>
    <row r="25" spans="1:3" ht="15" customHeight="1">
      <c r="A25" s="13" t="s">
        <v>33</v>
      </c>
      <c r="B25" s="7" t="s">
        <v>34</v>
      </c>
      <c r="C25" s="10">
        <v>13993.83</v>
      </c>
    </row>
    <row r="26" spans="1:3" ht="15" customHeight="1">
      <c r="A26" s="13" t="s">
        <v>35</v>
      </c>
      <c r="B26" s="7" t="s">
        <v>36</v>
      </c>
      <c r="C26" s="10">
        <v>5997.82</v>
      </c>
    </row>
    <row r="27" spans="1:3" ht="15" customHeight="1">
      <c r="A27" s="13" t="s">
        <v>37</v>
      </c>
      <c r="B27" s="7" t="s">
        <v>38</v>
      </c>
      <c r="C27" s="10">
        <v>69840.55</v>
      </c>
    </row>
    <row r="28" spans="1:3" ht="15" customHeight="1">
      <c r="A28" s="13" t="s">
        <v>39</v>
      </c>
      <c r="B28" s="7" t="s">
        <v>40</v>
      </c>
      <c r="C28" s="10">
        <v>3013.38</v>
      </c>
    </row>
    <row r="29" spans="1:3" ht="15" customHeight="1">
      <c r="A29" s="13" t="s">
        <v>41</v>
      </c>
      <c r="B29" s="7" t="s">
        <v>42</v>
      </c>
      <c r="C29" s="10">
        <v>26594.720000000001</v>
      </c>
    </row>
    <row r="30" spans="1:3" ht="15" customHeight="1">
      <c r="A30" s="13" t="s">
        <v>43</v>
      </c>
      <c r="B30" s="7" t="s">
        <v>44</v>
      </c>
      <c r="C30" s="10"/>
    </row>
    <row r="31" spans="1:3" ht="15" customHeight="1">
      <c r="A31" s="13" t="s">
        <v>45</v>
      </c>
      <c r="B31" s="7" t="s">
        <v>46</v>
      </c>
      <c r="C31" s="10"/>
    </row>
    <row r="32" spans="1:3" ht="15" customHeight="1">
      <c r="A32" s="13" t="s">
        <v>47</v>
      </c>
      <c r="B32" s="7" t="s">
        <v>48</v>
      </c>
      <c r="C32" s="10">
        <v>12496.01</v>
      </c>
    </row>
    <row r="33" spans="1:3" ht="15" customHeight="1">
      <c r="A33" s="13" t="s">
        <v>49</v>
      </c>
      <c r="B33" s="7" t="s">
        <v>50</v>
      </c>
      <c r="C33" s="10">
        <v>29983.95</v>
      </c>
    </row>
    <row r="34" spans="1:3" ht="15" customHeight="1">
      <c r="A34" s="13" t="s">
        <v>51</v>
      </c>
      <c r="B34" s="7" t="s">
        <v>52</v>
      </c>
      <c r="C34" s="10">
        <v>65998.28</v>
      </c>
    </row>
    <row r="35" spans="1:3" ht="15" customHeight="1">
      <c r="A35" s="9" t="s">
        <v>53</v>
      </c>
      <c r="B35" s="7">
        <v>20.02</v>
      </c>
      <c r="C35" s="10"/>
    </row>
    <row r="36" spans="1:3" ht="15" customHeight="1">
      <c r="A36" s="9" t="s">
        <v>54</v>
      </c>
      <c r="B36" s="7">
        <v>20.05</v>
      </c>
      <c r="C36" s="10">
        <f>SUM(C37:C38)</f>
        <v>6144.97</v>
      </c>
    </row>
    <row r="37" spans="1:3" ht="15" customHeight="1">
      <c r="A37" s="13" t="s">
        <v>55</v>
      </c>
      <c r="B37" s="7" t="s">
        <v>56</v>
      </c>
      <c r="C37" s="10"/>
    </row>
    <row r="38" spans="1:3" ht="15" customHeight="1">
      <c r="A38" s="13" t="s">
        <v>57</v>
      </c>
      <c r="B38" s="7" t="s">
        <v>58</v>
      </c>
      <c r="C38" s="10">
        <v>6144.97</v>
      </c>
    </row>
    <row r="39" spans="1:3" ht="15" customHeight="1">
      <c r="A39" s="9" t="s">
        <v>59</v>
      </c>
      <c r="B39" s="7">
        <v>20.059999999999999</v>
      </c>
      <c r="C39" s="10">
        <f>SUM(C40:C41)</f>
        <v>5996.66</v>
      </c>
    </row>
    <row r="40" spans="1:3" ht="15" customHeight="1">
      <c r="A40" s="13" t="s">
        <v>60</v>
      </c>
      <c r="B40" s="7" t="s">
        <v>61</v>
      </c>
      <c r="C40" s="10">
        <v>5996.66</v>
      </c>
    </row>
    <row r="41" spans="1:3" ht="15" customHeight="1">
      <c r="A41" s="13" t="s">
        <v>62</v>
      </c>
      <c r="B41" s="7" t="s">
        <v>63</v>
      </c>
      <c r="C41" s="10"/>
    </row>
    <row r="42" spans="1:3" ht="15" customHeight="1">
      <c r="A42" s="9" t="s">
        <v>64</v>
      </c>
      <c r="B42" s="7">
        <v>20.11</v>
      </c>
      <c r="C42" s="10"/>
    </row>
    <row r="43" spans="1:3" ht="15" customHeight="1">
      <c r="A43" s="9" t="s">
        <v>65</v>
      </c>
      <c r="B43" s="7">
        <v>20.12</v>
      </c>
      <c r="C43" s="10"/>
    </row>
    <row r="44" spans="1:3" ht="15" customHeight="1">
      <c r="A44" s="9" t="s">
        <v>66</v>
      </c>
      <c r="B44" s="7">
        <v>20.13</v>
      </c>
      <c r="C44" s="10">
        <v>2000</v>
      </c>
    </row>
    <row r="45" spans="1:3" ht="15" customHeight="1">
      <c r="A45" s="9" t="s">
        <v>67</v>
      </c>
      <c r="B45" s="7">
        <v>20.14</v>
      </c>
      <c r="C45" s="10">
        <v>1941.91</v>
      </c>
    </row>
    <row r="46" spans="1:3" ht="15" customHeight="1">
      <c r="A46" s="14" t="s">
        <v>68</v>
      </c>
      <c r="B46" s="15">
        <v>20.25</v>
      </c>
      <c r="C46" s="10"/>
    </row>
    <row r="47" spans="1:3" ht="15" customHeight="1">
      <c r="A47" s="9" t="s">
        <v>69</v>
      </c>
      <c r="B47" s="11" t="s">
        <v>70</v>
      </c>
      <c r="C47" s="10">
        <f>SUM(C48:C56)</f>
        <v>22982</v>
      </c>
    </row>
    <row r="48" spans="1:3" ht="15" customHeight="1">
      <c r="A48" s="13" t="s">
        <v>71</v>
      </c>
      <c r="B48" s="7" t="s">
        <v>72</v>
      </c>
      <c r="C48" s="10"/>
    </row>
    <row r="49" spans="1:3" ht="15" customHeight="1">
      <c r="A49" s="13" t="s">
        <v>73</v>
      </c>
      <c r="B49" s="7" t="s">
        <v>74</v>
      </c>
      <c r="C49" s="10"/>
    </row>
    <row r="50" spans="1:3" ht="15" customHeight="1">
      <c r="A50" s="13" t="s">
        <v>75</v>
      </c>
      <c r="B50" s="7" t="s">
        <v>76</v>
      </c>
      <c r="C50" s="10">
        <v>16490</v>
      </c>
    </row>
    <row r="51" spans="1:3" ht="15" customHeight="1">
      <c r="A51" s="13" t="s">
        <v>77</v>
      </c>
      <c r="B51" s="7" t="s">
        <v>78</v>
      </c>
      <c r="C51" s="10"/>
    </row>
    <row r="52" spans="1:3" ht="15" customHeight="1">
      <c r="A52" s="13" t="s">
        <v>79</v>
      </c>
      <c r="B52" s="7" t="s">
        <v>80</v>
      </c>
      <c r="C52" s="10"/>
    </row>
    <row r="53" spans="1:3" ht="15" customHeight="1">
      <c r="A53" s="13" t="s">
        <v>81</v>
      </c>
      <c r="B53" s="7" t="s">
        <v>82</v>
      </c>
      <c r="C53" s="10"/>
    </row>
    <row r="54" spans="1:3" ht="15" customHeight="1">
      <c r="A54" s="13" t="s">
        <v>83</v>
      </c>
      <c r="B54" s="6" t="s">
        <v>84</v>
      </c>
      <c r="C54" s="10"/>
    </row>
    <row r="55" spans="1:3" ht="15" customHeight="1">
      <c r="A55" s="13" t="s">
        <v>85</v>
      </c>
      <c r="B55" s="6" t="s">
        <v>86</v>
      </c>
      <c r="C55" s="10"/>
    </row>
    <row r="56" spans="1:3" ht="15" customHeight="1">
      <c r="A56" s="13" t="s">
        <v>87</v>
      </c>
      <c r="B56" s="6" t="s">
        <v>88</v>
      </c>
      <c r="C56" s="10">
        <v>6492</v>
      </c>
    </row>
    <row r="57" spans="1:3" ht="15" customHeight="1">
      <c r="A57" s="24" t="s">
        <v>89</v>
      </c>
      <c r="B57" s="25">
        <v>58</v>
      </c>
      <c r="C57" s="26">
        <f>C58+C62+C66</f>
        <v>196930.89</v>
      </c>
    </row>
    <row r="58" spans="1:3" ht="15" customHeight="1">
      <c r="A58" s="2" t="s">
        <v>90</v>
      </c>
      <c r="B58" s="20" t="s">
        <v>91</v>
      </c>
      <c r="C58" s="10">
        <f>SUM(C59:C61)</f>
        <v>149832.89000000001</v>
      </c>
    </row>
    <row r="59" spans="1:3" ht="15" customHeight="1">
      <c r="A59" s="3" t="s">
        <v>92</v>
      </c>
      <c r="B59" s="20" t="s">
        <v>93</v>
      </c>
      <c r="C59" s="10">
        <v>22383.41</v>
      </c>
    </row>
    <row r="60" spans="1:3" ht="15" customHeight="1">
      <c r="A60" s="3" t="s">
        <v>94</v>
      </c>
      <c r="B60" s="20" t="s">
        <v>95</v>
      </c>
      <c r="C60" s="10">
        <v>126855.31</v>
      </c>
    </row>
    <row r="61" spans="1:3" ht="15" customHeight="1">
      <c r="A61" s="3" t="s">
        <v>96</v>
      </c>
      <c r="B61" s="20" t="s">
        <v>97</v>
      </c>
      <c r="C61" s="10">
        <v>594.16999999999996</v>
      </c>
    </row>
    <row r="62" spans="1:3" ht="15" customHeight="1">
      <c r="A62" s="30" t="s">
        <v>98</v>
      </c>
      <c r="B62" s="31" t="s">
        <v>99</v>
      </c>
      <c r="C62" s="10">
        <f>SUM(C63:C65)</f>
        <v>47098</v>
      </c>
    </row>
    <row r="63" spans="1:3" ht="15" customHeight="1">
      <c r="A63" s="32" t="s">
        <v>92</v>
      </c>
      <c r="B63" s="31" t="s">
        <v>100</v>
      </c>
      <c r="C63" s="10">
        <v>47098</v>
      </c>
    </row>
    <row r="64" spans="1:3" ht="15" customHeight="1">
      <c r="A64" s="32" t="s">
        <v>94</v>
      </c>
      <c r="B64" s="31" t="s">
        <v>101</v>
      </c>
      <c r="C64" s="10"/>
    </row>
    <row r="65" spans="1:3" ht="15" customHeight="1">
      <c r="A65" s="33" t="s">
        <v>96</v>
      </c>
      <c r="B65" s="34" t="s">
        <v>102</v>
      </c>
      <c r="C65" s="10"/>
    </row>
    <row r="66" spans="1:3" ht="15" customHeight="1">
      <c r="A66" s="17" t="s">
        <v>103</v>
      </c>
      <c r="B66" s="16" t="s">
        <v>104</v>
      </c>
      <c r="C66" s="10">
        <f>SUM(C67:C69)</f>
        <v>0</v>
      </c>
    </row>
    <row r="67" spans="1:3" ht="15" customHeight="1">
      <c r="A67" s="32" t="s">
        <v>92</v>
      </c>
      <c r="B67" s="16" t="s">
        <v>105</v>
      </c>
      <c r="C67" s="10"/>
    </row>
    <row r="68" spans="1:3" ht="15" customHeight="1">
      <c r="A68" s="32" t="s">
        <v>94</v>
      </c>
      <c r="B68" s="16" t="s">
        <v>106</v>
      </c>
      <c r="C68" s="10"/>
    </row>
    <row r="69" spans="1:3" ht="15" customHeight="1">
      <c r="A69" s="33" t="s">
        <v>96</v>
      </c>
      <c r="B69" s="16" t="s">
        <v>107</v>
      </c>
      <c r="C69" s="10"/>
    </row>
    <row r="70" spans="1:3" ht="15" customHeight="1">
      <c r="A70" s="27" t="s">
        <v>108</v>
      </c>
      <c r="B70" s="28">
        <v>59</v>
      </c>
      <c r="C70" s="26">
        <f>C71</f>
        <v>0</v>
      </c>
    </row>
    <row r="71" spans="1:3" ht="15" customHeight="1">
      <c r="A71" s="13" t="s">
        <v>109</v>
      </c>
      <c r="B71" s="7">
        <v>59.17</v>
      </c>
      <c r="C71" s="10"/>
    </row>
    <row r="72" spans="1:3" ht="15" customHeight="1">
      <c r="A72" s="27" t="s">
        <v>110</v>
      </c>
      <c r="B72" s="28">
        <v>70</v>
      </c>
      <c r="C72" s="26">
        <f>C73</f>
        <v>4579.24</v>
      </c>
    </row>
    <row r="73" spans="1:3" ht="15" customHeight="1">
      <c r="A73" s="18" t="s">
        <v>111</v>
      </c>
      <c r="B73" s="7">
        <v>71</v>
      </c>
      <c r="C73" s="10">
        <f>C74+C79</f>
        <v>4579.24</v>
      </c>
    </row>
    <row r="74" spans="1:3" ht="15" customHeight="1">
      <c r="A74" s="9" t="s">
        <v>112</v>
      </c>
      <c r="B74" s="7">
        <v>71.010000000000005</v>
      </c>
      <c r="C74" s="10">
        <f>SUM(C75:C78)</f>
        <v>4579.24</v>
      </c>
    </row>
    <row r="75" spans="1:3" ht="15" customHeight="1">
      <c r="A75" s="13" t="s">
        <v>113</v>
      </c>
      <c r="B75" s="7" t="s">
        <v>114</v>
      </c>
      <c r="C75" s="10"/>
    </row>
    <row r="76" spans="1:3" ht="15" customHeight="1">
      <c r="A76" s="13" t="s">
        <v>115</v>
      </c>
      <c r="B76" s="7" t="s">
        <v>116</v>
      </c>
      <c r="C76" s="10"/>
    </row>
    <row r="77" spans="1:3" ht="15" customHeight="1">
      <c r="A77" s="13" t="s">
        <v>117</v>
      </c>
      <c r="B77" s="7" t="s">
        <v>118</v>
      </c>
      <c r="C77" s="10">
        <v>4579.24</v>
      </c>
    </row>
    <row r="78" spans="1:3" ht="15" customHeight="1">
      <c r="A78" s="13" t="s">
        <v>119</v>
      </c>
      <c r="B78" s="7" t="s">
        <v>120</v>
      </c>
      <c r="C78" s="10"/>
    </row>
    <row r="79" spans="1:3" ht="15" customHeight="1">
      <c r="A79" s="19" t="s">
        <v>121</v>
      </c>
      <c r="B79" s="7">
        <v>71.03</v>
      </c>
      <c r="C79" s="10"/>
    </row>
    <row r="82" spans="3:3">
      <c r="C82" s="42" t="s">
        <v>126</v>
      </c>
    </row>
    <row r="83" spans="3:3">
      <c r="C83" s="42" t="s">
        <v>127</v>
      </c>
    </row>
  </sheetData>
  <pageMargins left="0.25" right="0.25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istrate.daniela</cp:lastModifiedBy>
  <dcterms:created xsi:type="dcterms:W3CDTF">2018-01-09T09:53:25Z</dcterms:created>
  <dcterms:modified xsi:type="dcterms:W3CDTF">2018-01-09T10:34:28Z</dcterms:modified>
</cp:coreProperties>
</file>