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2" firstSheet="30" activeTab="30"/>
  </bookViews>
  <sheets>
    <sheet name="IAN.2010" sheetId="1" r:id="rId1"/>
    <sheet name="FEB 2010 centraliz agentii" sheetId="2" r:id="rId2"/>
    <sheet name="febr.2010 centraliz art." sheetId="3" r:id="rId3"/>
    <sheet name="febr.2010 centraliz art. actual" sheetId="4" r:id="rId4"/>
    <sheet name="martie 2010 bun" sheetId="5" r:id="rId5"/>
    <sheet name="martie 2010 (2)" sheetId="6" r:id="rId6"/>
    <sheet name="MAR 2010 centraliz agentii bun" sheetId="7" r:id="rId7"/>
    <sheet name="MAR 2010 centraliz agentii  (2)" sheetId="8" r:id="rId8"/>
    <sheet name=" 2010 desch sefa" sheetId="9" r:id="rId9"/>
    <sheet name="APRILIE 2010 agentii  " sheetId="10" r:id="rId10"/>
    <sheet name="APRILIE 2010 PE ARTICOLE" sheetId="11" r:id="rId11"/>
    <sheet name="MAI 2010 PE ARTICOLE" sheetId="12" r:id="rId12"/>
    <sheet name="10.01.05" sheetId="13" r:id="rId13"/>
    <sheet name="MAI 2010 agentii   " sheetId="14" r:id="rId14"/>
    <sheet name="IUNIE 2010 agentii   " sheetId="15" r:id="rId15"/>
    <sheet name="IUNIE 2010 PE ARTICOLE " sheetId="16" r:id="rId16"/>
    <sheet name="IULIE 2010 PE ARTICOLE " sheetId="17" r:id="rId17"/>
    <sheet name="IULIE 2010 AGENTII" sheetId="18" r:id="rId18"/>
    <sheet name="10.01.09" sheetId="19" r:id="rId19"/>
    <sheet name="AUGUST 2010 AGENTII" sheetId="20" r:id="rId20"/>
    <sheet name="AUGUST 2010 PE ARTICOLE" sheetId="21" r:id="rId21"/>
    <sheet name="SEPTEMBRIE PE ARTICOLE" sheetId="22" r:id="rId22"/>
    <sheet name="SEPTEMBRIE 2010 AGENTII " sheetId="23" r:id="rId23"/>
    <sheet name="OCTOMBRIE PE ARTICOLE " sheetId="24" r:id="rId24"/>
    <sheet name="OCTOMBRIE 2010 AGENTII " sheetId="25" r:id="rId25"/>
    <sheet name="NOIEMBRIE PE ARTICOLE" sheetId="26" r:id="rId26"/>
    <sheet name="NOIEMBRIE 2010 AGENTII" sheetId="27" r:id="rId27"/>
    <sheet name="DECEMBRIE PE ARTICOLE" sheetId="28" r:id="rId28"/>
    <sheet name="DECEMBRIE 2010 AGENTII" sheetId="29" r:id="rId29"/>
    <sheet name="verificari pe articole " sheetId="30" r:id="rId30"/>
    <sheet name="situatia cheltuielilor pe APM" sheetId="31" r:id="rId31"/>
  </sheets>
  <definedNames/>
  <calcPr fullCalcOnLoad="1"/>
</workbook>
</file>

<file path=xl/comments20.xml><?xml version="1.0" encoding="utf-8"?>
<comments xmlns="http://schemas.openxmlformats.org/spreadsheetml/2006/main">
  <authors>
    <author>gabriel.geru</author>
  </authors>
  <commentList>
    <comment ref="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si diminuat din ANPM</t>
        </r>
      </text>
    </comment>
    <comment ref="G32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din ANPM</t>
        </r>
      </text>
    </comment>
    <comment ref="G4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4.000 din ANPM</t>
        </r>
      </text>
    </comment>
    <comment ref="G5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2000 din ANPM</t>
        </r>
      </text>
    </comment>
  </commentList>
</comments>
</file>

<file path=xl/comments21.xml><?xml version="1.0" encoding="utf-8"?>
<comments xmlns="http://schemas.openxmlformats.org/spreadsheetml/2006/main">
  <authors>
    <author>gabriel.geru</author>
  </authors>
  <commentList>
    <comment ref="T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Alba 4.000, Damb. 2.000, Olt 800, ARPM Buc. 1.430, timis 2.000 </t>
        </r>
      </text>
    </comment>
    <comment ref="AG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1430 din ANPM</t>
        </r>
      </text>
    </commen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AS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
din ANPM</t>
        </r>
      </text>
    </comment>
    <comment ref="BC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2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U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 1.000 de la ANPM
</t>
        </r>
      </text>
    </comment>
    <comment ref="AF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5.000 de la apm ALBA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1.000 si suplimentat ARPM DOLJ</t>
        </r>
      </text>
    </comment>
  </commentList>
</comments>
</file>

<file path=xl/comments2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G20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1.000 de la ANPM
</t>
        </r>
      </text>
    </comment>
    <comment ref="G31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5.000 de la apm ALBA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dimuat cu 1.000 si suplimentat arpm DOLJ
</t>
        </r>
      </text>
    </comment>
  </commentList>
</comments>
</file>

<file path=xl/comments30.xml><?xml version="1.0" encoding="utf-8"?>
<comments xmlns="http://schemas.openxmlformats.org/spreadsheetml/2006/main">
  <authors>
    <author>gabriel.geru</author>
  </authors>
  <commentList>
    <comment ref="T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AW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10.230 (Alba 4.000, Damb 2.000, Olt 800, APM Buc 1.430, Timis 2.000)</t>
        </r>
      </text>
    </comment>
    <comment ref="AS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anpm</t>
        </r>
      </text>
    </comment>
    <comment ref="E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BC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375000+40555 dif de la agentii
</t>
        </r>
      </text>
    </comment>
  </commentList>
</comments>
</file>

<file path=xl/sharedStrings.xml><?xml version="1.0" encoding="utf-8"?>
<sst xmlns="http://schemas.openxmlformats.org/spreadsheetml/2006/main" count="3229" uniqueCount="446">
  <si>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</si>
  <si>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</si>
  <si>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</si>
  <si>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</si>
  <si>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</si>
  <si>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</si>
  <si>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</si>
  <si>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</si>
  <si>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</si>
  <si>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</si>
  <si>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</si>
  <si>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</si>
  <si>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</si>
  <si>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</si>
  <si>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</si>
  <si>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</si>
  <si>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</si>
  <si>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</si>
  <si>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</si>
  <si>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</si>
  <si>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</si>
  <si>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</si>
  <si>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</si>
  <si>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</si>
  <si>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</si>
  <si>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</si>
  <si>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</si>
  <si>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</si>
  <si>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</si>
  <si>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</si>
  <si>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</si>
  <si>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</si>
  <si>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</si>
  <si>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</si>
  <si>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</si>
  <si>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</si>
  <si>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</si>
  <si>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</si>
  <si>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</si>
  <si>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</si>
  <si>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</si>
  <si>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</si>
  <si>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</si>
  <si>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</si>
  <si>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</si>
  <si>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</si>
  <si>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</si>
  <si>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</si>
  <si>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</si>
  <si>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</si>
  <si>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</si>
  <si>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</si>
  <si>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</si>
  <si>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</si>
  <si>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</si>
  <si>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</si>
  <si>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</si>
  <si>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</si>
  <si>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</si>
  <si>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</si>
  <si>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</si>
  <si>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</si>
  <si>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</si>
  <si>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</si>
  <si>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</si>
  <si>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</si>
  <si>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</si>
  <si>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</si>
  <si>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</si>
  <si>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</si>
  <si>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</si>
  <si>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</si>
  <si>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</si>
  <si>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</si>
  <si>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</si>
  <si>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</si>
  <si>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</si>
  <si>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</si>
  <si>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</si>
  <si>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</si>
  <si>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</si>
  <si>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</si>
  <si>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</si>
  <si>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</si>
  <si>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</si>
  <si>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</si>
  <si>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</si>
  <si>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</si>
  <si>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</si>
  <si>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</si>
  <si>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</si>
  <si>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</si>
  <si>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</si>
  <si>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</si>
  <si>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</si>
  <si>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</si>
  <si>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</si>
  <si>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</si>
  <si>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</si>
  <si>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</si>
  <si>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</si>
  <si>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</si>
  <si>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</si>
  <si>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</si>
  <si>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</si>
  <si>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</si>
  <si>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</si>
  <si>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</si>
  <si>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</si>
  <si>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</si>
  <si>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</si>
  <si>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</si>
  <si>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</si>
  <si>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</si>
  <si>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</si>
  <si>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</si>
  <si>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</si>
  <si>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</si>
  <si>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</si>
  <si>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</si>
  <si>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</si>
  <si>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</si>
  <si>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</si>
  <si>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</si>
  <si>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</si>
  <si>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</si>
  <si>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</si>
  <si>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</si>
  <si>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</si>
  <si>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</si>
  <si>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</si>
  <si>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</si>
  <si>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</si>
  <si>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</si>
  <si>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</si>
  <si>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</si>
  <si>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</si>
  <si>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</si>
  <si>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</si>
  <si>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</si>
  <si>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</si>
  <si>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</si>
  <si>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</si>
  <si>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</si>
  <si>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</si>
  <si>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</si>
  <si>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</si>
  <si>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</si>
  <si>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</si>
  <si>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</si>
  <si>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</si>
  <si>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</si>
  <si>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</si>
  <si>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</si>
  <si>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</si>
  <si>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</si>
  <si>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</si>
  <si>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</si>
  <si>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</si>
  <si>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</si>
  <si>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</si>
  <si>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</si>
  <si>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</si>
  <si>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</si>
  <si>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</si>
  <si>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</si>
  <si>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</si>
  <si>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</si>
  <si>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</si>
  <si>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</si>
  <si>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</si>
  <si>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</si>
  <si>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</si>
  <si>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</si>
  <si>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</si>
  <si>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</si>
  <si>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</si>
  <si>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</si>
  <si>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</si>
  <si>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</si>
  <si>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</si>
  <si>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</si>
  <si>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</si>
  <si>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</si>
  <si>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</si>
  <si>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</si>
  <si>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</si>
  <si>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</si>
  <si>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</si>
  <si>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</si>
  <si>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</si>
  <si>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</si>
  <si>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</si>
  <si>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</si>
  <si>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</si>
  <si>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</si>
  <si>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</si>
  <si>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</si>
  <si>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</si>
  <si>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</si>
  <si>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</si>
  <si>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</si>
  <si>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</si>
  <si>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</si>
  <si>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</si>
  <si>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</si>
  <si>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</si>
  <si>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</si>
  <si>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</si>
  <si>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</si>
  <si>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</si>
  <si>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</si>
  <si>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</si>
  <si>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</si>
  <si>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</si>
  <si>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</si>
  <si>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</si>
  <si>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</si>
  <si>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</si>
  <si>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</si>
  <si>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</si>
  <si>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</si>
  <si>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</si>
  <si>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</si>
  <si>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</si>
  <si>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</si>
  <si>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</si>
  <si>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</si>
  <si>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</si>
  <si>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</si>
  <si>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</si>
  <si>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</si>
  <si>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</si>
  <si>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</si>
  <si>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</si>
  <si>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</si>
  <si>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</si>
  <si>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</si>
  <si>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</si>
  <si>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</si>
  <si>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</si>
  <si>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</si>
  <si>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</si>
  <si>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</si>
  <si>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</si>
  <si>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</si>
  <si>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</si>
  <si>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</si>
  <si>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</si>
  <si>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</si>
  <si>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</si>
  <si>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</si>
  <si>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</si>
  <si>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</si>
  <si>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</si>
  <si>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</si>
  <si>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</si>
  <si>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</si>
  <si>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</si>
  <si>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</si>
  <si>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</si>
  <si>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</si>
  <si>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</si>
  <si>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</si>
  <si>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</si>
  <si>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</si>
  <si>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</si>
  <si>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</si>
  <si>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</si>
  <si>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</si>
  <si>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</si>
  <si>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</si>
  <si>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</si>
  <si>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</si>
  <si>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</si>
  <si>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</si>
  <si>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</si>
  <si>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</si>
  <si>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</si>
  <si>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</si>
  <si>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</si>
  <si>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</si>
  <si>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</si>
  <si>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</si>
  <si>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</si>
  <si>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</si>
  <si>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</si>
  <si>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</si>
  <si>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</si>
  <si>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</si>
  <si>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</si>
  <si>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</si>
  <si>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</si>
  <si>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</si>
  <si>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</si>
  <si>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</si>
  <si>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</si>
  <si>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</si>
  <si>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</si>
  <si>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</si>
  <si>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</si>
  <si>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</si>
  <si>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</si>
  <si>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</si>
  <si>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</si>
  <si>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</si>
  <si>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</si>
  <si>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</si>
  <si>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</si>
  <si>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</si>
  <si>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</si>
  <si>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</si>
  <si>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</si>
  <si>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</si>
  <si>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</si>
  <si>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</si>
  <si>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</si>
  <si>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</si>
  <si>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</si>
  <si>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</si>
  <si>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</si>
  <si>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</si>
  <si>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</si>
  <si>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</si>
  <si>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</si>
  <si>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</si>
  <si>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</si>
  <si>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</si>
  <si>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</si>
  <si>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</si>
  <si>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</si>
  <si>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</si>
  <si>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</si>
  <si>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</si>
  <si>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</si>
  <si>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</si>
  <si>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</si>
  <si>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</si>
  <si>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</si>
  <si>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</si>
  <si>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</si>
  <si>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</si>
  <si>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</si>
  <si>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</si>
  <si>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</si>
  <si>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</si>
  <si>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</si>
  <si>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</si>
  <si>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</si>
  <si>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</si>
  <si>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</si>
  <si>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</si>
  <si>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</si>
  <si>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</si>
  <si>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</si>
  <si>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</si>
  <si>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</si>
  <si>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</si>
  <si>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</si>
  <si>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</si>
  <si>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</si>
  <si>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</si>
  <si>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</si>
  <si>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</si>
  <si>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</si>
  <si>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</si>
  <si>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</si>
  <si>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</si>
  <si>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</si>
  <si>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</si>
  <si>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</si>
  <si>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</si>
  <si>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</si>
  <si>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</si>
  <si>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</si>
  <si>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</si>
  <si>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</si>
  <si>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</si>
  <si>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</si>
  <si>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</si>
  <si>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</si>
  <si>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</si>
  <si>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</si>
  <si>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</si>
  <si>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</si>
  <si>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</si>
  <si>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</si>
  <si>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</si>
  <si>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</si>
  <si>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</si>
  <si>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</si>
  <si>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</si>
  <si>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</si>
  <si>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</si>
  <si>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</si>
  <si>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</si>
  <si>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</si>
  <si>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</si>
  <si>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</si>
  <si>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</si>
  <si>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</si>
  <si>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</si>
  <si>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</si>
  <si>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</si>
  <si>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</si>
  <si>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</si>
  <si>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</si>
  <si>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</si>
  <si>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</si>
  <si>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</si>
  <si>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</si>
  <si>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</si>
  <si>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</si>
  <si>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</si>
  <si>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</si>
  <si>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</si>
  <si>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</si>
  <si>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</si>
  <si>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</si>
  <si>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</si>
  <si>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</si>
  <si>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</si>
  <si>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</si>
  <si>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</si>
  <si>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</si>
  <si>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</si>
  <si>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</si>
  <si>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</si>
  <si>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</si>
  <si>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</si>
  <si>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</si>
  <si>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</si>
  <si>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</si>
  <si>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</si>
  <si>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</si>
  <si>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</si>
  <si>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</si>
  <si>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</si>
  <si>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</si>
  <si>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</si>
  <si>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</si>
  <si>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</si>
  <si>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</si>
  <si>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</si>
  <si>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</si>
  <si>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IANUARIE 2016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</si>
</sst>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"/>
    <numFmt numFmtId="189" formatCode="#,##0;[Red]#,##0"/>
    <numFmt numFmtId="190" formatCode="0;[Red]0"/>
    <numFmt numFmtId="191" formatCode="#,##0.00;[Red]#,##0.00"/>
    <numFmt numFmtId="192" formatCode="0.00;[Red]0.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3" fontId="0" fillId="34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3" fontId="0" fillId="34" borderId="0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5" fillId="38" borderId="17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2" fillId="35" borderId="17" xfId="0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 quotePrefix="1">
      <alignment/>
    </xf>
    <xf numFmtId="3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3" fontId="5" fillId="39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2" fillId="39" borderId="10" xfId="0" applyNumberFormat="1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42" borderId="10" xfId="0" applyNumberForma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/>
    </xf>
    <xf numFmtId="3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0" fillId="4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 horizontal="center"/>
    </xf>
    <xf numFmtId="189" fontId="0" fillId="34" borderId="27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2" fillId="34" borderId="10" xfId="0" applyNumberFormat="1" applyFont="1" applyFill="1" applyBorder="1" applyAlignment="1">
      <alignment horizontal="center" wrapText="1"/>
    </xf>
    <xf numFmtId="191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2" fontId="0" fillId="34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92" fontId="2" fillId="34" borderId="0" xfId="0" applyNumberFormat="1" applyFont="1" applyFill="1" applyBorder="1" applyAlignment="1">
      <alignment horizontal="center" wrapText="1"/>
    </xf>
    <xf numFmtId="189" fontId="0" fillId="3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9" fontId="2" fillId="34" borderId="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 horizontal="center" wrapText="1"/>
    </xf>
    <xf numFmtId="189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 quotePrefix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44" borderId="0" xfId="0" applyNumberFormat="1" applyFill="1" applyBorder="1" applyAlignment="1">
      <alignment/>
    </xf>
    <xf numFmtId="3" fontId="0" fillId="44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quotePrefix="1">
      <alignment/>
    </xf>
    <xf numFmtId="0" fontId="1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right"/>
    </xf>
    <xf numFmtId="2" fontId="17" fillId="4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1" topLeftCell="AW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6.57421875" style="0" bestFit="1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6.57421875" style="0" bestFit="1" customWidth="1"/>
    <col min="18" max="18" width="12.421875" style="0" bestFit="1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6.57421875" style="0" bestFit="1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6.57421875" style="0" bestFit="1" customWidth="1"/>
    <col min="29" max="29" width="8.00390625" style="0" bestFit="1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6.57421875" style="0" bestFit="1" customWidth="1"/>
    <col min="34" max="34" width="10.140625" style="0" bestFit="1" customWidth="1"/>
    <col min="35" max="35" width="11.8515625" style="0" bestFit="1" customWidth="1"/>
    <col min="36" max="36" width="7.00390625" style="0" bestFit="1" customWidth="1"/>
    <col min="37" max="37" width="6.57421875" style="0" bestFit="1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6.57421875" style="0" bestFit="1" customWidth="1"/>
    <col min="47" max="48" width="7.421875" style="0" bestFit="1" customWidth="1"/>
    <col min="49" max="49" width="7.57421875" style="0" bestFit="1" customWidth="1"/>
    <col min="50" max="51" width="6.57421875" style="0" bestFit="1" customWidth="1"/>
    <col min="52" max="52" width="7.8515625" style="0" bestFit="1" customWidth="1"/>
    <col min="53" max="53" width="11.57421875" style="0" bestFit="1" customWidth="1"/>
    <col min="54" max="55" width="6.57421875" style="0" bestFit="1" customWidth="1"/>
  </cols>
  <sheetData>
    <row r="1" spans="1:4" ht="15.75">
      <c r="A1" s="24" t="s">
        <v>126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127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aca="true" t="shared" si="0" ref="E13:AJ13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aca="true" t="shared" si="1" ref="AK13:BC13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aca="true" t="shared" si="2" ref="E14:AJ14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aca="true" t="shared" si="3" ref="AK14:BC14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aca="true" t="shared" si="4" ref="B15:B23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aca="true" t="shared" si="5" ref="E29:AJ29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aca="true" t="shared" si="6" ref="AK29:BC29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3:54" ht="12.75">
      <c r="M35" s="20"/>
      <c r="R35" s="20"/>
      <c r="AI35">
        <v>0</v>
      </c>
      <c r="AK35" s="31"/>
      <c r="AU35" s="31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/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 t="s">
        <v>23</v>
      </c>
      <c r="B41" s="19"/>
      <c r="C41" s="19"/>
      <c r="D41" s="19"/>
    </row>
    <row r="42" spans="1:4" ht="15">
      <c r="A42" s="19" t="s">
        <v>22</v>
      </c>
      <c r="B42" s="19" t="s">
        <v>74</v>
      </c>
      <c r="C42" s="19"/>
      <c r="D42" s="19"/>
    </row>
    <row r="43" spans="1:4" ht="15">
      <c r="A43" s="19"/>
      <c r="B43" s="19" t="s">
        <v>24</v>
      </c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97" right="0.32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2">
      <selection activeCell="F46" sqref="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80">
        <f aca="true" t="shared" si="0" ref="D4:D35">E4+F4</f>
        <v>92545</v>
      </c>
      <c r="E4" s="81">
        <v>2528</v>
      </c>
      <c r="F4" s="81">
        <v>90017</v>
      </c>
      <c r="H4"/>
      <c r="I4"/>
    </row>
    <row r="5" spans="2:9" ht="12.75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2:9" ht="12.75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2:9" ht="12.75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2:9" ht="12.75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2:9" ht="12.75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2:9" ht="12.75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2:9" ht="12.75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2:9" ht="12.75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2:9" ht="12.75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2:9" ht="12.75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2:9" ht="12.75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2:9" ht="12.75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 ht="12.75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 ht="12.75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 ht="12.75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 ht="12.75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 ht="12.75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 ht="12.75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 ht="12.75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 ht="12.75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 ht="12.75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 ht="12.75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 ht="12.75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 ht="12.75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 ht="12.75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 ht="12.75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 ht="12.75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 ht="12.75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 ht="12.75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 ht="12.75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 ht="12.75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 ht="12.75">
      <c r="B36" s="58">
        <v>33</v>
      </c>
      <c r="C36" s="59" t="s">
        <v>110</v>
      </c>
      <c r="D36" s="80">
        <f aca="true" t="shared" si="1" ref="D36:D54">E36+F36</f>
        <v>73396</v>
      </c>
      <c r="E36" s="48">
        <v>1298</v>
      </c>
      <c r="F36" s="48">
        <v>72098</v>
      </c>
      <c r="G36"/>
      <c r="H36"/>
      <c r="I36"/>
    </row>
    <row r="37" spans="2:9" ht="12.75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 ht="12.75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 ht="12.75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 ht="12.75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 ht="12.75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 ht="12.75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 ht="12.75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 ht="12.75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 ht="12.75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 ht="12.75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 ht="12.75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 ht="12.75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 ht="12.75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 ht="12.75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 ht="12.75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 ht="12.75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 ht="12.75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 ht="12.75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ht="12.75">
      <c r="A8" s="22"/>
    </row>
    <row r="9" spans="1:51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aca="true" t="shared" si="0" ref="E13:AJ13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aca="true" t="shared" si="1" ref="AK13:BC13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aca="true" t="shared" si="2" ref="E14:AJ14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aca="true" t="shared" si="3" ref="AK14:BC14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aca="true" t="shared" si="5" ref="E29:AJ29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aca="true" t="shared" si="6" ref="AK29:BC29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aca="true" t="shared" si="7" ref="F39:BC39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aca="true" t="shared" si="8" ref="F40:BC40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spans="1:34" ht="12.75">
      <c r="A8" s="22"/>
      <c r="AE8" s="93"/>
      <c r="AF8" s="3"/>
      <c r="AG8" s="93"/>
      <c r="AH8" s="93"/>
    </row>
    <row r="9" spans="1:51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aca="true" t="shared" si="0" ref="E13:AJ13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aca="true" t="shared" si="1" ref="AK13:BC13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aca="true" t="shared" si="2" ref="E14:AJ14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aca="true" t="shared" si="3" ref="AK14:BC14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aca="true" t="shared" si="5" ref="E29:AJ29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aca="true" t="shared" si="6" ref="AK29:BC29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aca="true" t="shared" si="8" ref="AK39:BC39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aca="true" t="shared" si="10" ref="AK40:BC4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4.00390625" style="0" customWidth="1"/>
    <col min="2" max="2" width="15.00390625" style="0" customWidth="1"/>
    <col min="4" max="4" width="7.57421875" style="0" customWidth="1"/>
    <col min="6" max="6" width="7.7109375" style="0" customWidth="1"/>
    <col min="8" max="8" width="7.8515625" style="0" customWidth="1"/>
    <col min="10" max="10" width="8.00390625" style="0" customWidth="1"/>
  </cols>
  <sheetData>
    <row r="1" spans="1:10" ht="12.75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0" s="107" customFormat="1" ht="12.75">
      <c r="A3" s="58">
        <v>1</v>
      </c>
      <c r="B3" s="59" t="s">
        <v>80</v>
      </c>
      <c r="C3" s="80">
        <f aca="true" t="shared" si="0" ref="C3:C53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0" ht="12.75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0" ht="12.75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0" ht="12.75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0" ht="12.75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0" ht="12.75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0" ht="12.75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0" ht="12.75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0" ht="12.75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0" ht="12.75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0" ht="12.75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0" ht="12.75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0" ht="12.75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0" ht="12.75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 ht="12.75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 ht="12.75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 ht="12.75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 ht="12.75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 ht="12.75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 ht="12.75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 ht="12.75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 ht="12.75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 ht="12.75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 ht="12.75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 ht="12.75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 ht="12.75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 ht="12.75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 ht="12.75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 ht="12.75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 ht="12.75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 ht="12.75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 ht="12.75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 ht="12.75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 ht="12.75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 ht="12.75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 ht="12.75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 ht="12.75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 ht="12.75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 ht="12.75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 ht="12.75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 ht="12.75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 ht="12.75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 ht="12.75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 ht="12.75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 ht="12.75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 ht="12.75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 ht="12.75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 ht="12.75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 ht="12.75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 ht="12.75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 ht="12.75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aca="true" t="shared" si="1" ref="C54:J54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6:9" ht="12.75">
      <c r="F56" s="3"/>
      <c r="G56" s="101"/>
      <c r="H56" s="3"/>
      <c r="I56" s="101"/>
    </row>
    <row r="57" ht="12.75">
      <c r="G57" s="6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161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2:13" ht="12.75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2:13" ht="12.75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 ht="12.75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 ht="12.75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 ht="12.75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172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 ht="12.75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AN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aca="true" t="shared" si="0" ref="E13:AJ13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aca="true" t="shared" si="1" ref="AK13:BC13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aca="true" t="shared" si="2" ref="E14:AJ14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aca="true" t="shared" si="3" ref="AK14:BC14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aca="true" t="shared" si="5" ref="E29:AJ29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aca="true" t="shared" si="6" ref="AK29:BC29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aca="true" t="shared" si="8" ref="AK39:BC39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aca="true" t="shared" si="0" ref="E13:AJ13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aca="true" t="shared" si="1" ref="AK13:BC13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aca="true" t="shared" si="2" ref="E14:AJ14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aca="true" t="shared" si="3" ref="AK14:BC14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aca="true" t="shared" si="5" ref="E29:AJ29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aca="true" t="shared" si="6" ref="AK29:BC29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aca="true" t="shared" si="8" ref="AK39:BC39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178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6:13" ht="12.75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0" style="0" hidden="1" customWidth="1"/>
    <col min="2" max="2" width="7.7109375" style="0" customWidth="1"/>
    <col min="3" max="3" width="18.57421875" style="0" customWidth="1"/>
    <col min="4" max="4" width="11.00390625" style="0" customWidth="1"/>
    <col min="6" max="6" width="10.421875" style="22" customWidth="1"/>
    <col min="7" max="7" width="11.57421875" style="0" customWidth="1"/>
    <col min="10" max="10" width="9.140625" style="66" customWidth="1"/>
    <col min="11" max="11" width="12.57421875" style="0" customWidth="1"/>
    <col min="12" max="12" width="9.140625" style="66" customWidth="1"/>
  </cols>
  <sheetData>
    <row r="1" ht="12.75">
      <c r="A1" s="22" t="s">
        <v>129</v>
      </c>
    </row>
    <row r="2" spans="1:5" ht="11.25" customHeight="1">
      <c r="A2" s="22"/>
      <c r="B2" s="22" t="s">
        <v>174</v>
      </c>
      <c r="C2" s="22"/>
      <c r="E2" s="3"/>
    </row>
    <row r="3" spans="2:12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2:12" ht="12.75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2:12" ht="12.75">
      <c r="B5" s="58">
        <v>2</v>
      </c>
      <c r="C5" s="59" t="s">
        <v>81</v>
      </c>
      <c r="D5" s="81">
        <v>32190</v>
      </c>
      <c r="E5" s="119">
        <v>15820</v>
      </c>
      <c r="F5" s="80">
        <f aca="true" t="shared" si="0" ref="F5:F55">D5-E5</f>
        <v>16370</v>
      </c>
      <c r="G5" s="48"/>
      <c r="H5" s="48"/>
      <c r="I5" s="48"/>
      <c r="J5" s="48"/>
      <c r="K5" s="1"/>
      <c r="L5"/>
    </row>
    <row r="6" spans="2:12" ht="12.75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2:12" ht="12.75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2:12" ht="12.75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2:13" ht="12.75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2:12" ht="12.75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2:12" ht="12.75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2:12" ht="12.75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2:12" ht="12.75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2:12" ht="12.75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2:12" ht="12.75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2:12" ht="12.75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 ht="12.75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 ht="12.75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 ht="12.75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 ht="12.75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 ht="12.75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 ht="12.75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 ht="12.75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 ht="12.75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 ht="12.75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 ht="12.75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 ht="12.75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 ht="12.75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 ht="12.75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 ht="12.75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 ht="12.75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 ht="12.75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 ht="12.75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 ht="12.75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 ht="12.75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 ht="12.75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 ht="12.75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 ht="12.75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 ht="12.75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 ht="12.75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 ht="12.75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 ht="12.75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 ht="12.75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 ht="12.75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 ht="12.75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 ht="12.75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 ht="12.75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 ht="12.75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 ht="12.75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 ht="12.75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 ht="12.75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 ht="12.75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 ht="12.75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 ht="12.75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5:11" ht="12.75">
      <c r="E56" s="3"/>
      <c r="F56" s="124"/>
      <c r="G56" s="93"/>
      <c r="H56" s="93"/>
      <c r="I56" s="93"/>
      <c r="J56" s="101"/>
      <c r="K56" s="3"/>
    </row>
    <row r="57" spans="5:11" ht="12.75">
      <c r="E57" s="3"/>
      <c r="F57" s="125"/>
      <c r="G57" s="3"/>
      <c r="H57" s="3"/>
      <c r="I57" s="3"/>
      <c r="J57" s="38"/>
      <c r="K57" s="3"/>
    </row>
    <row r="58" spans="5:11" ht="12.75">
      <c r="E58" s="3"/>
      <c r="F58" s="125"/>
      <c r="G58" s="3"/>
      <c r="H58" s="3"/>
      <c r="I58" s="3"/>
      <c r="J58" s="38"/>
      <c r="K58" s="3"/>
    </row>
    <row r="59" spans="5:11" ht="12.75">
      <c r="E59" s="3"/>
      <c r="F59" s="125"/>
      <c r="G59" s="3"/>
      <c r="H59" s="3"/>
      <c r="I59" s="3"/>
      <c r="J59" s="38"/>
      <c r="K59" s="3"/>
    </row>
    <row r="60" spans="5:11" ht="12.75">
      <c r="E60" s="3"/>
      <c r="F60" s="125"/>
      <c r="G60" s="3"/>
      <c r="H60" s="3"/>
      <c r="I60" s="3"/>
      <c r="J60" s="38"/>
      <c r="K60" s="3"/>
    </row>
    <row r="61" spans="5:11" ht="12.75">
      <c r="E61" s="3"/>
      <c r="F61" s="125"/>
      <c r="G61" s="3"/>
      <c r="H61" s="3"/>
      <c r="I61" s="3"/>
      <c r="J61" s="38"/>
      <c r="K61" s="3"/>
    </row>
    <row r="62" spans="5:10" ht="12.75">
      <c r="E62" s="3"/>
      <c r="F62" s="125"/>
      <c r="G62" s="3"/>
      <c r="H62" s="3"/>
      <c r="I62" s="3"/>
      <c r="J62" s="38"/>
    </row>
    <row r="63" spans="5:10" ht="12.75">
      <c r="E63" s="3"/>
      <c r="F63" s="125"/>
      <c r="G63" s="3"/>
      <c r="H63" s="3"/>
      <c r="I63" s="3"/>
      <c r="J63" s="38"/>
    </row>
    <row r="64" spans="5:10" ht="12.75">
      <c r="E64" s="3"/>
      <c r="F64" s="125"/>
      <c r="G64" s="3"/>
      <c r="H64" s="3"/>
      <c r="I64" s="3"/>
      <c r="J64" s="38"/>
    </row>
    <row r="65" spans="5:10" ht="12.75">
      <c r="E65" s="3"/>
      <c r="F65" s="125"/>
      <c r="G65" s="3"/>
      <c r="H65" s="3"/>
      <c r="I65" s="3"/>
      <c r="J65" s="38"/>
    </row>
    <row r="66" spans="5:10" ht="12.75">
      <c r="E66" s="3"/>
      <c r="F66" s="125"/>
      <c r="G66" s="3"/>
      <c r="H66" s="3"/>
      <c r="I66" s="3"/>
      <c r="J66" s="38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34">
      <selection activeCell="I4" sqref="I4:I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54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aca="true" t="shared" si="1" ref="G5:G54">H5+I5</f>
        <v>101085</v>
      </c>
      <c r="H5" s="30">
        <v>0</v>
      </c>
      <c r="I5" s="30">
        <v>101085</v>
      </c>
      <c r="J5" s="30">
        <f aca="true" t="shared" si="2" ref="J5:J54">I5-F5</f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 ht="12.75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 ht="12.75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 ht="12.75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 ht="12.75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 ht="12.75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 ht="12.75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 ht="12.75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 ht="12.75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 ht="12.75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 ht="12.75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 ht="12.75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 ht="12.75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0" ht="12.75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0" ht="12.75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0" ht="12.75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0" ht="12.75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0" ht="12.75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0" ht="12.75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aca="true" t="shared" si="3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180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E13" sqref="BE13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aca="true" t="shared" si="0" ref="E13:AJ13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aca="true" t="shared" si="1" ref="AK13:BC13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aca="true" t="shared" si="2" ref="E14:AJ14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aca="true" t="shared" si="3" ref="AK14:BC14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aca="true" t="shared" si="5" ref="E29:AJ29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aca="true" t="shared" si="6" ref="AK29:BC29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7:54" ht="12.7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aca="true" t="shared" si="7" ref="E39:P39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8" ref="E40:P40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zoomScalePageLayoutView="0" workbookViewId="0" topLeftCell="A10">
      <pane xSplit="3" topLeftCell="BA1" activePane="topRight" state="frozen"/>
      <selection pane="topLeft" activeCell="A1" sqref="A1"/>
      <selection pane="topRight" activeCell="BG18" sqref="BG18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aca="true" t="shared" si="0" ref="E13:AJ13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aca="true" t="shared" si="1" ref="AK13:BC13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aca="true" t="shared" si="2" ref="E14:AJ14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aca="true" t="shared" si="3" ref="AK14:BC14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aca="true" t="shared" si="5" ref="E29:AJ29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aca="true" t="shared" si="6" ref="AK29:BC29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36" activePane="bottomLeft" state="frozen"/>
      <selection pane="topLeft" activeCell="B1" sqref="B1"/>
      <selection pane="bottomLeft" activeCell="K54" sqref="K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329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0">
      <pane xSplit="3" topLeftCell="AY1" activePane="topRight" state="frozen"/>
      <selection pane="topLeft" activeCell="A1" sqref="A1"/>
      <selection pane="topRight" activeCell="AX24" sqref="AX2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336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3795328</v>
      </c>
      <c r="C13" s="33"/>
      <c r="D13" s="34"/>
      <c r="E13" s="50">
        <f aca="true" t="shared" si="0" ref="E13:AJ13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aca="true" t="shared" si="1" ref="AK13:BC13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5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aca="true" t="shared" si="2" ref="E14:AJ14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aca="true" t="shared" si="3" ref="AK14:BC14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aca="true" t="shared" si="5" ref="E29:AK29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aca="true" t="shared" si="6" ref="AM29:BC29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19" activePane="bottomLeft" state="frozen"/>
      <selection pane="topLeft" activeCell="B1" sqref="B1"/>
      <selection pane="bottomLeft" activeCell="E11" sqref="E11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337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6">
      <pane xSplit="3" topLeftCell="BC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354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3835579</v>
      </c>
      <c r="C13" s="33"/>
      <c r="D13" s="34"/>
      <c r="E13" s="50">
        <f aca="true" t="shared" si="0" ref="E13:AJ13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aca="true" t="shared" si="1" ref="AK13:BC13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aca="true" t="shared" si="2" ref="E14:AJ14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aca="true" t="shared" si="3" ref="AK14:BC14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aca="true" t="shared" si="5" ref="E29:AK29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aca="true" t="shared" si="6" ref="AM29:BC29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1">
      <pane ySplit="3" topLeftCell="A7" activePane="bottomLeft" state="frozen"/>
      <selection pane="topLeft" activeCell="B1" sqref="B1"/>
      <selection pane="bottomLeft" activeCell="F4" sqref="F4:F47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12.28125" style="230" customWidth="1"/>
    <col min="9" max="9" width="12.42187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355</v>
      </c>
      <c r="C2" s="22"/>
      <c r="D2" s="22"/>
      <c r="F2" s="3"/>
      <c r="G2" s="3"/>
    </row>
    <row r="3" spans="2:14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2:14" ht="12.75">
      <c r="B4" s="58">
        <v>1</v>
      </c>
      <c r="C4" s="59" t="s">
        <v>80</v>
      </c>
      <c r="D4" s="80">
        <f aca="true" t="shared" si="0" ref="D4:D35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aca="true" t="shared" si="1" ref="D36:D47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 ht="12.75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 ht="12.75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 ht="12.75">
      <c r="F49" s="217"/>
      <c r="G49" s="217"/>
      <c r="H49" s="238"/>
      <c r="I49" s="234"/>
      <c r="J49" s="93"/>
      <c r="K49" s="93"/>
      <c r="L49" s="101"/>
      <c r="M49" s="38"/>
    </row>
    <row r="50" spans="6:13" ht="12.75">
      <c r="F50" s="217"/>
      <c r="G50" s="217"/>
      <c r="H50" s="238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13" ht="12.75">
      <c r="F54" s="3"/>
      <c r="G54" s="3"/>
      <c r="H54" s="232"/>
      <c r="I54" s="235"/>
      <c r="J54" s="3"/>
      <c r="K54" s="3"/>
      <c r="L54" s="38"/>
      <c r="M54" s="38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topLeftCell="AY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10.0039062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372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3958149</v>
      </c>
      <c r="C13" s="33"/>
      <c r="D13" s="34"/>
      <c r="E13" s="50">
        <f aca="true" t="shared" si="0" ref="E13:AJ13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aca="true" t="shared" si="1" ref="AK13:BC13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aca="true" t="shared" si="2" ref="E14:AJ14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aca="true" t="shared" si="3" ref="AK14:BC14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aca="true" t="shared" si="5" ref="E29:AK29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aca="true" t="shared" si="6" ref="AM29:BC29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B19">
      <selection activeCell="F4" sqref="F4: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9.28125" style="230" customWidth="1"/>
    <col min="9" max="9" width="9.0039062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373</v>
      </c>
      <c r="C2" s="22"/>
      <c r="D2" s="22"/>
      <c r="F2" s="3"/>
      <c r="G2" s="3"/>
    </row>
    <row r="3" spans="2:14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2:14" ht="12.75">
      <c r="B4" s="58">
        <v>1</v>
      </c>
      <c r="C4" s="59" t="s">
        <v>80</v>
      </c>
      <c r="D4" s="80">
        <f aca="true" t="shared" si="0" ref="D4:D46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aca="true" t="shared" si="1" ref="H5:H46">G5-F5</f>
        <v>5337</v>
      </c>
      <c r="I5" s="246">
        <f aca="true" t="shared" si="2" ref="I5:I47">G5-D5</f>
        <v>4084</v>
      </c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 ht="12.75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6:13" ht="12.75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 ht="12.75">
      <c r="F49" s="217"/>
      <c r="G49" s="217"/>
      <c r="H49" s="238"/>
      <c r="I49" s="235"/>
      <c r="J49" s="3"/>
      <c r="K49" s="3"/>
      <c r="L49" s="38"/>
      <c r="M49" s="38"/>
    </row>
    <row r="50" spans="6:13" ht="12.75">
      <c r="F50" s="3"/>
      <c r="G50" s="3"/>
      <c r="H50" s="232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3">
      <pane xSplit="3" topLeftCell="G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7.57421875" style="0" bestFit="1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aca="true" t="shared" si="0" ref="E13:BC13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aca="true" t="shared" si="1" ref="E14:BC14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aca="true" t="shared" si="3" ref="E29:BC29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54.421875" style="0" customWidth="1"/>
    <col min="2" max="2" width="13.28125" style="0" customWidth="1"/>
    <col min="3" max="3" width="2.421875" style="0" customWidth="1"/>
    <col min="4" max="4" width="4.28125" style="0" customWidth="1"/>
    <col min="5" max="6" width="9.57421875" style="54" bestFit="1" customWidth="1"/>
    <col min="7" max="9" width="9.5742187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9" max="49" width="10.28125" style="0" customWidth="1"/>
    <col min="50" max="50" width="10.140625" style="0" customWidth="1"/>
    <col min="51" max="51" width="9.7109375" style="0" customWidth="1"/>
    <col min="52" max="52" width="7.8515625" style="0" bestFit="1" customWidth="1"/>
    <col min="53" max="53" width="11.57421875" style="0" bestFit="1" customWidth="1"/>
    <col min="54" max="54" width="9.57421875" style="0" bestFit="1" customWidth="1"/>
    <col min="55" max="55" width="11.28125" style="84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1" ht="15.75">
      <c r="A4" s="301" t="s">
        <v>78</v>
      </c>
      <c r="B4" s="301"/>
      <c r="AN4" s="3"/>
      <c r="AO4" s="93"/>
    </row>
    <row r="5" spans="1:41" ht="12.75">
      <c r="A5" s="22"/>
      <c r="AE5" s="93"/>
      <c r="AF5" s="3"/>
      <c r="AG5" s="93"/>
      <c r="AH5" s="93"/>
      <c r="AN5" s="3"/>
      <c r="AO5" s="93"/>
    </row>
    <row r="6" spans="1:51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5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2:55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5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aca="true" t="shared" si="0" ref="B10:AG1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aca="true" t="shared" si="1" ref="AH10:BC10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aca="true" t="shared" si="2" ref="E12:AJ1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aca="true" t="shared" si="3" ref="AK12:BC12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5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aca="true" t="shared" si="4" ref="F14:BC1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5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5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55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55" s="137" customFormat="1" ht="15.75">
      <c r="A19" s="172" t="s">
        <v>289</v>
      </c>
      <c r="B19" s="133">
        <f aca="true" t="shared" si="5" ref="B19:B26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55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55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55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55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55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55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55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55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55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55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55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aca="true" t="shared" si="6" ref="F30:BC30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55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55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65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55" s="137" customFormat="1" ht="15.75">
      <c r="A35" s="132" t="s">
        <v>290</v>
      </c>
      <c r="B35" s="133">
        <f aca="true" t="shared" si="7" ref="B35:B42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55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55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55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55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55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55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55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55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aca="true" t="shared" si="8" ref="F44:BC44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55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55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55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55" s="137" customFormat="1" ht="15.75">
      <c r="A49" s="132" t="s">
        <v>198</v>
      </c>
      <c r="B49" s="133">
        <f aca="true" t="shared" si="9" ref="B49:B56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55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55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55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55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55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55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55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55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68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aca="true" t="shared" si="10" ref="F58:BC58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68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68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68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55" s="137" customFormat="1" ht="15.75">
      <c r="A63" s="132" t="s">
        <v>199</v>
      </c>
      <c r="B63" s="133">
        <f aca="true" t="shared" si="11" ref="B63:B70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55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55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55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55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55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55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55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55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aca="true" t="shared" si="12" ref="F72:BC7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55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55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55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55" s="137" customFormat="1" ht="15.75">
      <c r="A77" s="132" t="s">
        <v>319</v>
      </c>
      <c r="B77" s="133">
        <f aca="true" t="shared" si="13" ref="B77:B84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55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55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55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55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55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55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55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55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55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55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55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55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55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55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aca="true" t="shared" si="14" ref="F91:BC91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55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55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55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55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55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55" s="137" customFormat="1" ht="15.75">
      <c r="A98" s="132" t="s">
        <v>213</v>
      </c>
      <c r="B98" s="133">
        <f aca="true" t="shared" si="15" ref="B98:B103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55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55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55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55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55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55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55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aca="true" t="shared" si="16" ref="F105:BC105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55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55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55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55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55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5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aca="true" t="shared" si="17" ref="F114:BC114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5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5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5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5" s="137" customFormat="1" ht="15.75">
      <c r="A119" s="132" t="s">
        <v>201</v>
      </c>
      <c r="B119" s="133">
        <f aca="true" t="shared" si="18" ref="B119:B126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5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5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5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5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5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5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5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5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5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aca="true" t="shared" si="19" ref="F130:BC130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55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55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55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55" s="137" customFormat="1" ht="15.75">
      <c r="A135" s="172" t="s">
        <v>275</v>
      </c>
      <c r="B135" s="133">
        <f aca="true" t="shared" si="20" ref="B135:B14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55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55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55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55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55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55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aca="true" t="shared" si="21" ref="B142:AG142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aca="true" t="shared" si="22" ref="AH142:BK14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55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aca="true" t="shared" si="23" ref="F144:BC144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aca="true" t="shared" si="24" ref="B147:B157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aca="true" t="shared" si="25" ref="F159:BC159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aca="true" t="shared" si="26" ref="B162:B172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aca="true" t="shared" si="27" ref="F174:BC174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aca="true" t="shared" si="28" ref="B177:B187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aca="true" t="shared" si="29" ref="F189:BC18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aca="true" t="shared" si="30" ref="B192:B202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aca="true" t="shared" si="31" ref="F204:BC204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aca="true" t="shared" si="32" ref="B209:B216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7:54" ht="12.7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18" ht="15.75">
      <c r="A221" s="82"/>
      <c r="B221" s="23"/>
      <c r="C221" s="19"/>
      <c r="D221" s="26"/>
      <c r="R221" s="20"/>
    </row>
    <row r="222" spans="1:7" ht="15.75">
      <c r="A222" s="82"/>
      <c r="B222" s="23"/>
      <c r="C222" s="19"/>
      <c r="D222" s="26"/>
      <c r="G222" s="86"/>
    </row>
    <row r="223" spans="1:4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4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4" ht="15.75">
      <c r="A227" s="221" t="s">
        <v>371</v>
      </c>
      <c r="B227" s="222">
        <v>3065627</v>
      </c>
      <c r="C227" s="19"/>
      <c r="D227" s="19"/>
    </row>
    <row r="228" spans="1:4" ht="15.75">
      <c r="A228" s="247" t="s">
        <v>357</v>
      </c>
      <c r="B228" s="249">
        <v>2956137</v>
      </c>
      <c r="C228" s="19"/>
      <c r="D228" s="19"/>
    </row>
    <row r="229" spans="1:4" ht="15.75">
      <c r="A229" s="158" t="s">
        <v>338</v>
      </c>
      <c r="B229" s="191">
        <v>2925860</v>
      </c>
      <c r="C229" s="19"/>
      <c r="D229" s="19"/>
    </row>
    <row r="230" spans="1:4" ht="15.75">
      <c r="A230" s="158" t="s">
        <v>313</v>
      </c>
      <c r="B230" s="191">
        <v>3161166</v>
      </c>
      <c r="C230" s="19"/>
      <c r="D230" s="19"/>
    </row>
    <row r="231" spans="1:8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4" ht="15">
      <c r="A232" s="158" t="s">
        <v>286</v>
      </c>
      <c r="B232" s="131">
        <f>B20+B36+B50+B64+B78+B97+B120+B135</f>
        <v>4978801</v>
      </c>
      <c r="C232" s="19"/>
      <c r="D232" s="19"/>
    </row>
    <row r="233" spans="1:2" ht="15">
      <c r="A233" s="158" t="s">
        <v>171</v>
      </c>
      <c r="B233" s="131">
        <f>B21+B37+B51+B65+B79+B98+B112+B121+B136</f>
        <v>5360014</v>
      </c>
    </row>
    <row r="234" spans="1:2" ht="15">
      <c r="A234" s="158" t="s">
        <v>166</v>
      </c>
      <c r="B234" s="131">
        <f>B22+B38+B52+B66+B80+B99+B122</f>
        <v>4287794</v>
      </c>
    </row>
    <row r="235" spans="1:2" ht="15">
      <c r="A235" s="158" t="s">
        <v>287</v>
      </c>
      <c r="B235" s="131">
        <f>B23+B39+B53+B67+B81+B100+B110+B123+B137</f>
        <v>4206058</v>
      </c>
    </row>
    <row r="236" spans="1:2" ht="15">
      <c r="A236" s="158" t="s">
        <v>288</v>
      </c>
      <c r="B236" s="131">
        <f>B24+B40+B54+B68+B82+B101+B111+B124+B138</f>
        <v>4043448</v>
      </c>
    </row>
    <row r="237" spans="1:2" ht="15">
      <c r="A237" s="158" t="s">
        <v>335</v>
      </c>
      <c r="B237" s="131">
        <v>3138000</v>
      </c>
    </row>
    <row r="238" spans="1:2" ht="15">
      <c r="A238" s="158" t="s">
        <v>165</v>
      </c>
      <c r="B238" s="159">
        <f>B25+B41+B55+B69+B83+B102+B125+B139</f>
        <v>4260728</v>
      </c>
    </row>
    <row r="239" spans="1:2" ht="15">
      <c r="A239" s="158" t="s">
        <v>164</v>
      </c>
      <c r="B239" s="131">
        <f>B26+B42+B56+B70+B84+B103+B126+B140</f>
        <v>3636743</v>
      </c>
    </row>
    <row r="240" spans="1:2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aca="true" t="shared" si="33" ref="B246:B251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aca="true" t="shared" si="34" ref="B260:B269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ht="12.75">
      <c r="B273" s="66"/>
    </row>
    <row r="285" spans="1:2" ht="15.75">
      <c r="A285" s="23"/>
      <c r="B285" s="156"/>
    </row>
    <row r="286" spans="1:2" ht="12.75">
      <c r="A286" s="155"/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</sheetData>
  <sheetProtection/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zoomScalePageLayoutView="0" workbookViewId="0" topLeftCell="A34">
      <pane xSplit="5" topLeftCell="F1" activePane="topRight" state="frozen"/>
      <selection pane="topLeft" activeCell="A1" sqref="A1"/>
      <selection pane="topRight" activeCell="D48" sqref="D48:D49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54.00390625" style="0" customWidth="1"/>
    <col min="4" max="4" width="24.140625" style="0" customWidth="1"/>
    <col min="5" max="5" width="2.421875" style="0" hidden="1" customWidth="1"/>
    <col min="6" max="6" width="4.28125" style="0" hidden="1" customWidth="1"/>
    <col min="7" max="7" width="7.57421875" style="54" bestFit="1" customWidth="1"/>
    <col min="8" max="8" width="8.7109375" style="54" customWidth="1"/>
    <col min="9" max="9" width="8.140625" style="0" bestFit="1" customWidth="1"/>
    <col min="10" max="11" width="8.8515625" style="0" customWidth="1"/>
    <col min="12" max="12" width="9.57421875" style="54" bestFit="1" customWidth="1"/>
    <col min="13" max="13" width="10.7109375" style="0" customWidth="1"/>
    <col min="14" max="14" width="8.8515625" style="0" bestFit="1" customWidth="1"/>
    <col min="15" max="15" width="9.421875" style="0" customWidth="1"/>
    <col min="17" max="17" width="10.7109375" style="54" customWidth="1"/>
    <col min="18" max="18" width="11.140625" style="54" bestFit="1" customWidth="1"/>
    <col min="19" max="19" width="8.28125" style="0" customWidth="1"/>
    <col min="20" max="20" width="12.421875" style="0" bestFit="1" customWidth="1"/>
    <col min="21" max="21" width="10.140625" style="0" bestFit="1" customWidth="1"/>
    <col min="22" max="22" width="11.7109375" style="0" customWidth="1"/>
    <col min="23" max="23" width="9.421875" style="0" bestFit="1" customWidth="1"/>
    <col min="24" max="24" width="10.00390625" style="0" customWidth="1"/>
    <col min="25" max="25" width="8.8515625" style="0" bestFit="1" customWidth="1"/>
    <col min="26" max="26" width="9.00390625" style="0" customWidth="1"/>
    <col min="27" max="27" width="10.57421875" style="0" bestFit="1" customWidth="1"/>
    <col min="28" max="28" width="12.57421875" style="0" bestFit="1" customWidth="1"/>
    <col min="29" max="29" width="10.00390625" style="54" bestFit="1" customWidth="1"/>
    <col min="30" max="30" width="9.8515625" style="0" customWidth="1"/>
    <col min="31" max="31" width="10.140625" style="0" customWidth="1"/>
    <col min="32" max="32" width="11.00390625" style="0" bestFit="1" customWidth="1"/>
    <col min="33" max="33" width="8.57421875" style="54" customWidth="1"/>
    <col min="34" max="34" width="8.00390625" style="0" customWidth="1"/>
    <col min="35" max="35" width="8.00390625" style="54" customWidth="1"/>
    <col min="36" max="36" width="10.140625" style="54" bestFit="1" customWidth="1"/>
    <col min="37" max="37" width="11.8515625" style="0" bestFit="1" customWidth="1"/>
    <col min="38" max="38" width="8.140625" style="0" customWidth="1"/>
    <col min="39" max="39" width="9.28125" style="54" customWidth="1"/>
    <col min="40" max="40" width="9.8515625" style="0" bestFit="1" customWidth="1"/>
    <col min="41" max="41" width="12.421875" style="0" bestFit="1" customWidth="1"/>
    <col min="42" max="42" width="7.8515625" style="0" customWidth="1"/>
    <col min="43" max="43" width="8.28125" style="54" bestFit="1" customWidth="1"/>
    <col min="44" max="44" width="8.8515625" style="0" customWidth="1"/>
    <col min="45" max="45" width="8.421875" style="0" bestFit="1" customWidth="1"/>
    <col min="46" max="46" width="11.140625" style="0" bestFit="1" customWidth="1"/>
    <col min="47" max="47" width="11.57421875" style="0" bestFit="1" customWidth="1"/>
    <col min="48" max="49" width="9.00390625" style="0" customWidth="1"/>
    <col min="50" max="50" width="7.57421875" style="0" bestFit="1" customWidth="1"/>
    <col min="51" max="51" width="8.7109375" style="0" customWidth="1"/>
    <col min="52" max="52" width="8.57421875" style="0" customWidth="1"/>
    <col min="53" max="53" width="8.421875" style="0" customWidth="1"/>
    <col min="54" max="54" width="7.8515625" style="0" bestFit="1" customWidth="1"/>
    <col min="55" max="55" width="11.57421875" style="0" bestFit="1" customWidth="1"/>
    <col min="56" max="56" width="7.7109375" style="0" customWidth="1"/>
    <col min="57" max="57" width="9.421875" style="0" customWidth="1"/>
  </cols>
  <sheetData>
    <row r="1" ht="12.75">
      <c r="D1" s="3"/>
    </row>
    <row r="2" spans="3:4" ht="18">
      <c r="C2" s="278" t="s">
        <v>94</v>
      </c>
      <c r="D2" s="3"/>
    </row>
    <row r="3" spans="3:4" ht="18">
      <c r="C3" s="278" t="s">
        <v>445</v>
      </c>
      <c r="D3" s="3"/>
    </row>
    <row r="4" spans="3:4" ht="12.75">
      <c r="C4" s="47"/>
      <c r="D4" s="3"/>
    </row>
    <row r="5" spans="2:4" ht="15">
      <c r="B5" s="275" t="s">
        <v>438</v>
      </c>
      <c r="C5" s="263" t="s">
        <v>427</v>
      </c>
      <c r="D5" s="265"/>
    </row>
    <row r="6" spans="2:4" ht="14.25">
      <c r="B6" s="275">
        <v>1</v>
      </c>
      <c r="C6" s="269" t="s">
        <v>428</v>
      </c>
      <c r="D6" s="265">
        <v>1822.22</v>
      </c>
    </row>
    <row r="7" spans="2:4" ht="14.25">
      <c r="B7" s="275">
        <v>2</v>
      </c>
      <c r="C7" s="269" t="s">
        <v>429</v>
      </c>
      <c r="D7" s="275" t="s">
        <v>441</v>
      </c>
    </row>
    <row r="8" spans="2:4" ht="14.25">
      <c r="B8" s="275">
        <v>3</v>
      </c>
      <c r="C8" s="269" t="s">
        <v>432</v>
      </c>
      <c r="D8" s="265"/>
    </row>
    <row r="9" spans="2:4" ht="14.25">
      <c r="B9" s="275">
        <v>4</v>
      </c>
      <c r="C9" s="269" t="s">
        <v>430</v>
      </c>
      <c r="D9" s="275" t="s">
        <v>443</v>
      </c>
    </row>
    <row r="10" spans="2:4" ht="14.25">
      <c r="B10" s="275">
        <v>5</v>
      </c>
      <c r="C10" s="269" t="s">
        <v>431</v>
      </c>
      <c r="D10" s="275" t="s">
        <v>442</v>
      </c>
    </row>
    <row r="11" spans="2:4" ht="14.25">
      <c r="B11" s="279"/>
      <c r="C11" s="268"/>
      <c r="D11" s="270" t="s">
        <v>435</v>
      </c>
    </row>
    <row r="12" spans="2:4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83726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" ht="14.25">
      <c r="B14" s="275">
        <v>2</v>
      </c>
      <c r="C14" s="265" t="s">
        <v>416</v>
      </c>
      <c r="D14" s="285">
        <v>79126</v>
      </c>
    </row>
    <row r="15" spans="2:4" ht="14.25">
      <c r="B15" s="275">
        <v>3</v>
      </c>
      <c r="C15" s="265" t="s">
        <v>418</v>
      </c>
      <c r="D15" s="285">
        <v>4600</v>
      </c>
    </row>
    <row r="16" spans="2:4" ht="14.25">
      <c r="B16" s="275">
        <v>4</v>
      </c>
      <c r="C16" s="265" t="s">
        <v>400</v>
      </c>
      <c r="D16" s="285"/>
    </row>
    <row r="17" spans="2:4" ht="14.25">
      <c r="B17" s="275">
        <v>5</v>
      </c>
      <c r="C17" s="265" t="s">
        <v>419</v>
      </c>
      <c r="D17" s="285"/>
    </row>
    <row r="18" spans="2:4" ht="14.25">
      <c r="B18" s="275">
        <v>6</v>
      </c>
      <c r="C18" s="265" t="s">
        <v>436</v>
      </c>
      <c r="D18" s="285"/>
    </row>
    <row r="19" spans="2:4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18314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" ht="14.25">
      <c r="B21" s="275">
        <v>9</v>
      </c>
      <c r="C21" s="281" t="s">
        <v>433</v>
      </c>
      <c r="D21" s="285">
        <v>13111</v>
      </c>
    </row>
    <row r="22" spans="2:6" ht="15.75">
      <c r="B22" s="275">
        <v>10</v>
      </c>
      <c r="C22" s="281" t="s">
        <v>422</v>
      </c>
      <c r="D22" s="285">
        <v>417</v>
      </c>
      <c r="E22" s="24"/>
      <c r="F22" s="25"/>
    </row>
    <row r="23" spans="2:6" ht="18">
      <c r="B23" s="275">
        <v>11</v>
      </c>
      <c r="C23" s="281" t="s">
        <v>423</v>
      </c>
      <c r="D23" s="285">
        <v>4333</v>
      </c>
      <c r="E23" s="10"/>
      <c r="F23" s="11"/>
    </row>
    <row r="24" spans="2:6" ht="15.75">
      <c r="B24" s="275">
        <v>12</v>
      </c>
      <c r="C24" s="281" t="s">
        <v>424</v>
      </c>
      <c r="D24" s="285">
        <v>148</v>
      </c>
      <c r="E24" s="24"/>
      <c r="F24" s="25"/>
    </row>
    <row r="25" spans="2:6" ht="18">
      <c r="B25" s="275">
        <v>13</v>
      </c>
      <c r="C25" s="281" t="s">
        <v>425</v>
      </c>
      <c r="D25" s="285">
        <v>305</v>
      </c>
      <c r="E25" s="10"/>
      <c r="F25" s="11"/>
    </row>
    <row r="26" spans="2:6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0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6" ht="18">
      <c r="B28" s="275">
        <v>1</v>
      </c>
      <c r="C28" s="265" t="s">
        <v>402</v>
      </c>
      <c r="D28" s="285"/>
      <c r="E28" s="10"/>
      <c r="F28" s="11"/>
    </row>
    <row r="29" spans="2:6" ht="18">
      <c r="B29" s="275">
        <v>2</v>
      </c>
      <c r="C29" s="265" t="s">
        <v>403</v>
      </c>
      <c r="D29" s="285"/>
      <c r="E29" s="10"/>
      <c r="F29" s="11"/>
    </row>
    <row r="30" spans="2:6" ht="18">
      <c r="B30" s="275">
        <v>3</v>
      </c>
      <c r="C30" s="265" t="s">
        <v>404</v>
      </c>
      <c r="D30" s="285"/>
      <c r="E30" s="10"/>
      <c r="F30" s="11"/>
    </row>
    <row r="31" spans="2:6" ht="18">
      <c r="B31" s="275">
        <v>4</v>
      </c>
      <c r="C31" s="265" t="s">
        <v>405</v>
      </c>
      <c r="D31" s="285"/>
      <c r="E31" s="10"/>
      <c r="F31" s="11"/>
    </row>
    <row r="32" spans="2:6" ht="18">
      <c r="B32" s="275">
        <v>5</v>
      </c>
      <c r="C32" s="265" t="s">
        <v>406</v>
      </c>
      <c r="D32" s="285"/>
      <c r="E32" s="10"/>
      <c r="F32" s="11"/>
    </row>
    <row r="33" spans="2:6" ht="18">
      <c r="B33" s="275">
        <v>6</v>
      </c>
      <c r="C33" s="265" t="s">
        <v>393</v>
      </c>
      <c r="D33" s="285"/>
      <c r="E33" s="10"/>
      <c r="F33" s="11"/>
    </row>
    <row r="34" spans="2:6" ht="18">
      <c r="B34" s="275">
        <v>7</v>
      </c>
      <c r="C34" s="265" t="s">
        <v>407</v>
      </c>
      <c r="D34" s="285"/>
      <c r="E34" s="10"/>
      <c r="F34" s="11"/>
    </row>
    <row r="35" spans="2:6" ht="18">
      <c r="B35" s="275">
        <v>8</v>
      </c>
      <c r="C35" s="265" t="s">
        <v>408</v>
      </c>
      <c r="D35" s="285"/>
      <c r="E35" s="10"/>
      <c r="F35" s="11"/>
    </row>
    <row r="36" spans="2:6" ht="18">
      <c r="B36" s="275">
        <v>9</v>
      </c>
      <c r="C36" s="264" t="s">
        <v>409</v>
      </c>
      <c r="D36" s="285"/>
      <c r="E36" s="10"/>
      <c r="F36" s="11"/>
    </row>
    <row r="37" spans="2:6" ht="18">
      <c r="B37" s="275">
        <v>10</v>
      </c>
      <c r="C37" s="264" t="s">
        <v>410</v>
      </c>
      <c r="D37" s="285"/>
      <c r="E37" s="10"/>
      <c r="F37" s="11"/>
    </row>
    <row r="38" spans="2:6" ht="18">
      <c r="B38" s="275">
        <v>11</v>
      </c>
      <c r="C38" s="264" t="s">
        <v>411</v>
      </c>
      <c r="D38" s="285"/>
      <c r="E38" s="10"/>
      <c r="F38" s="11"/>
    </row>
    <row r="39" spans="2:6" ht="18">
      <c r="B39" s="275">
        <v>12</v>
      </c>
      <c r="C39" s="264" t="s">
        <v>412</v>
      </c>
      <c r="E39" s="10"/>
      <c r="F39" s="11"/>
    </row>
    <row r="40" spans="2:6" ht="18">
      <c r="B40" s="275">
        <v>13</v>
      </c>
      <c r="C40" s="264" t="s">
        <v>413</v>
      </c>
      <c r="D40" s="285"/>
      <c r="E40" s="10"/>
      <c r="F40" s="11"/>
    </row>
    <row r="41" spans="2:6" ht="18">
      <c r="B41" s="275">
        <v>14</v>
      </c>
      <c r="C41" s="264" t="s">
        <v>414</v>
      </c>
      <c r="D41" s="285"/>
      <c r="E41" s="10"/>
      <c r="F41" s="11"/>
    </row>
    <row r="42" spans="2:6" ht="18">
      <c r="B42" s="275">
        <v>15</v>
      </c>
      <c r="C42" s="264" t="s">
        <v>415</v>
      </c>
      <c r="D42" s="285"/>
      <c r="E42" s="10"/>
      <c r="F42" s="11"/>
    </row>
    <row r="43" spans="2:6" ht="18">
      <c r="B43" s="275">
        <v>16</v>
      </c>
      <c r="C43" s="264" t="s">
        <v>444</v>
      </c>
      <c r="D43" s="285"/>
      <c r="E43" s="10"/>
      <c r="F43" s="11"/>
    </row>
    <row r="44" spans="2:6" ht="18">
      <c r="B44" s="280"/>
      <c r="C44" s="267"/>
      <c r="D44" s="273"/>
      <c r="E44" s="10"/>
      <c r="F44" s="11"/>
    </row>
    <row r="45" spans="2:55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0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/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58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58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" ht="14.25">
      <c r="B55" s="275">
        <v>2</v>
      </c>
      <c r="C55" s="269" t="s">
        <v>392</v>
      </c>
      <c r="D55" s="289"/>
      <c r="E55" s="38"/>
      <c r="F55" s="39"/>
    </row>
    <row r="56" spans="2:6" ht="14.25">
      <c r="B56" s="275">
        <v>3</v>
      </c>
      <c r="C56" s="269" t="s">
        <v>393</v>
      </c>
      <c r="D56" s="289"/>
      <c r="E56" s="38"/>
      <c r="F56" s="39"/>
    </row>
    <row r="57" spans="2:6" ht="14.25">
      <c r="B57" s="275">
        <v>4</v>
      </c>
      <c r="C57" s="269" t="s">
        <v>395</v>
      </c>
      <c r="D57" s="289"/>
      <c r="E57" s="38"/>
      <c r="F57" s="39"/>
    </row>
    <row r="58" spans="2:58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58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58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58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58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58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58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5:6" ht="15">
      <c r="E66" s="19"/>
      <c r="F66" s="19"/>
    </row>
    <row r="67" spans="5:6" ht="15">
      <c r="E67" s="19"/>
      <c r="F67" s="19"/>
    </row>
    <row r="91" ht="12.75">
      <c r="C91" s="26"/>
    </row>
  </sheetData>
  <sheetProtection/>
  <protectedRanges>
    <protectedRange password="CC3D" sqref="F49:F64" name="Zonă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L1" activePane="topRight" state="frozen"/>
      <selection pane="topLeft" activeCell="A1" sqref="A1"/>
      <selection pane="topRight" activeCell="A32" sqref="A32:IV32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9.00390625" style="0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aca="true" t="shared" si="0" ref="E13:AJ13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aca="true" t="shared" si="1" ref="AK13:BC13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aca="true" t="shared" si="2" ref="E14:AJ14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aca="true" t="shared" si="3" ref="AK14:BC14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aca="true" t="shared" si="5" ref="E29:AJ29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aca="true" t="shared" si="6" ref="AK29:BC29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9">
      <pane xSplit="3" topLeftCell="F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aca="true" t="shared" si="0" ref="E13:BC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aca="true" t="shared" si="1" ref="E14:BC14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aca="true" t="shared" si="3" ref="E29:BC29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4" sqref="A34:IV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spans="1:51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aca="true" t="shared" si="0" ref="E13:AJ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aca="true" t="shared" si="1" ref="AK13:BC13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aca="true" t="shared" si="2" ref="E14:AJ14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aca="true" t="shared" si="3" ref="AK14:BC14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aca="true" t="shared" si="5" ref="E29:AJ29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aca="true" t="shared" si="6" ref="AK29:BC29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C60" sqref="C60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J57" sqref="J57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M44" sqref="M4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35">E4+F4</f>
        <v>119295</v>
      </c>
      <c r="E4" s="61">
        <v>28790</v>
      </c>
      <c r="F4" s="61">
        <v>90505</v>
      </c>
      <c r="G4" s="40">
        <f aca="true" t="shared" si="1" ref="G4:G35">H4+I4</f>
        <v>90505</v>
      </c>
      <c r="H4" s="40">
        <v>28790</v>
      </c>
      <c r="I4" s="40">
        <v>61715</v>
      </c>
      <c r="J4" s="30">
        <f aca="true" t="shared" si="2" ref="J4:J35"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aca="true" t="shared" si="3" ref="D36:D54">E36+F36</f>
        <v>75497</v>
      </c>
      <c r="E36" s="30">
        <v>2380</v>
      </c>
      <c r="F36" s="30">
        <v>73117</v>
      </c>
      <c r="G36" s="30">
        <f aca="true" t="shared" si="4" ref="G36:G54">H36+I36</f>
        <v>75497</v>
      </c>
      <c r="H36" s="30">
        <v>2380</v>
      </c>
      <c r="I36" s="30">
        <v>73117</v>
      </c>
      <c r="J36" s="30">
        <f aca="true" t="shared" si="5" ref="J36:J54">I36-F36</f>
        <v>0</v>
      </c>
    </row>
    <row r="37" spans="2:10" ht="12.75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 ht="12.75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 ht="12.75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 ht="12.75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 ht="12.75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 ht="12.75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 ht="12.75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 ht="12.75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 ht="12.75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 ht="12.75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 ht="12.75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 ht="12.75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0" ht="12.75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0" ht="12.75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0" ht="12.75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0" ht="12.75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0" ht="12.75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0" ht="12.75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aca="true" t="shared" si="6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istrate.daniela</cp:lastModifiedBy>
  <cp:lastPrinted>2013-01-11T07:32:25Z</cp:lastPrinted>
  <dcterms:created xsi:type="dcterms:W3CDTF">1996-10-14T23:33:28Z</dcterms:created>
  <dcterms:modified xsi:type="dcterms:W3CDTF">2016-02-08T06:35:01Z</dcterms:modified>
  <cp:category/>
  <cp:version/>
  <cp:contentType/>
  <cp:contentStatus/>
</cp:coreProperties>
</file>