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1595" firstSheet="4" activeTab="7"/>
  </bookViews>
  <sheets>
    <sheet name="PLATI PERSONAL 01 2016" sheetId="1" r:id="rId1"/>
    <sheet name="PLATI PERSONAL 02 2016 " sheetId="2" r:id="rId2"/>
    <sheet name="PLATI PERSONAL 03 2016" sheetId="3" r:id="rId3"/>
    <sheet name="PLATI PERSONAL 04 2016" sheetId="4" r:id="rId4"/>
    <sheet name="PLATI PERSONAL 05 2016" sheetId="5" r:id="rId5"/>
    <sheet name="PLATI PERSONAL 06 2016" sheetId="6" r:id="rId6"/>
    <sheet name="PLATI PERSONAL 07 2016" sheetId="7" r:id="rId7"/>
    <sheet name="PLATI PERSONAL 08 2016" sheetId="8" r:id="rId8"/>
  </sheets>
  <calcPr calcId="145621"/>
</workbook>
</file>

<file path=xl/calcChain.xml><?xml version="1.0" encoding="utf-8"?>
<calcChain xmlns="http://schemas.openxmlformats.org/spreadsheetml/2006/main">
  <c r="D20" i="8" l="1"/>
  <c r="D19" i="8"/>
  <c r="D18" i="8"/>
  <c r="D17" i="8"/>
  <c r="D16" i="8"/>
  <c r="D14" i="8"/>
  <c r="D13" i="8"/>
  <c r="D12" i="8"/>
  <c r="D11" i="8"/>
  <c r="D10" i="8"/>
  <c r="D9" i="8"/>
  <c r="C15" i="8"/>
  <c r="C8" i="8"/>
  <c r="D15" i="8" l="1"/>
  <c r="C7" i="8"/>
  <c r="D8" i="8"/>
  <c r="D20" i="7"/>
  <c r="D19" i="7"/>
  <c r="D18" i="7"/>
  <c r="D17" i="7"/>
  <c r="D16" i="7"/>
  <c r="D14" i="7"/>
  <c r="D13" i="7"/>
  <c r="D12" i="7"/>
  <c r="D11" i="7"/>
  <c r="D10" i="7"/>
  <c r="D9" i="7"/>
  <c r="C15" i="7"/>
  <c r="C8" i="7"/>
  <c r="D20" i="6"/>
  <c r="D19" i="6"/>
  <c r="D18" i="6"/>
  <c r="D17" i="6"/>
  <c r="D16" i="6"/>
  <c r="D15" i="6" s="1"/>
  <c r="D14" i="6"/>
  <c r="D13" i="6"/>
  <c r="D12" i="6"/>
  <c r="D11" i="6"/>
  <c r="D10" i="6"/>
  <c r="D9" i="6"/>
  <c r="C15" i="6"/>
  <c r="C8" i="6"/>
  <c r="D20" i="5"/>
  <c r="D19" i="5"/>
  <c r="D18" i="5"/>
  <c r="D17" i="5"/>
  <c r="D16" i="5"/>
  <c r="D14" i="5"/>
  <c r="D13" i="5"/>
  <c r="D12" i="5"/>
  <c r="D11" i="5"/>
  <c r="D10" i="5"/>
  <c r="D9" i="5"/>
  <c r="C15" i="5"/>
  <c r="C8" i="5"/>
  <c r="D7" i="8" l="1"/>
  <c r="D15" i="7"/>
  <c r="C7" i="7"/>
  <c r="D8" i="7"/>
  <c r="D7" i="7" s="1"/>
  <c r="C7" i="6"/>
  <c r="D8" i="6"/>
  <c r="D7" i="6" s="1"/>
  <c r="C7" i="5"/>
  <c r="D15" i="5"/>
  <c r="D8" i="5"/>
  <c r="D20" i="4"/>
  <c r="D19" i="4"/>
  <c r="D18" i="4"/>
  <c r="D17" i="4"/>
  <c r="D16" i="4"/>
  <c r="D14" i="4"/>
  <c r="D13" i="4"/>
  <c r="D12" i="4"/>
  <c r="D11" i="4"/>
  <c r="D10" i="4"/>
  <c r="D9" i="4"/>
  <c r="C15" i="4"/>
  <c r="C8" i="4"/>
  <c r="D20" i="3"/>
  <c r="D19" i="3"/>
  <c r="D18" i="3"/>
  <c r="D17" i="3"/>
  <c r="D16" i="3"/>
  <c r="D14" i="3"/>
  <c r="D13" i="3"/>
  <c r="D12" i="3"/>
  <c r="D11" i="3"/>
  <c r="D10" i="3"/>
  <c r="D9" i="3"/>
  <c r="C15" i="3"/>
  <c r="C8" i="3"/>
  <c r="D7" i="5" l="1"/>
  <c r="C7" i="4"/>
  <c r="D15" i="4"/>
  <c r="D8" i="4"/>
  <c r="D15" i="3"/>
  <c r="C7" i="3"/>
  <c r="D8" i="3"/>
  <c r="C8" i="2"/>
  <c r="D7" i="4" l="1"/>
  <c r="D7" i="3"/>
  <c r="D20" i="2"/>
  <c r="D18" i="2"/>
  <c r="D16" i="2"/>
  <c r="D13" i="2"/>
  <c r="D12" i="2"/>
  <c r="D20" i="1"/>
  <c r="D19" i="1"/>
  <c r="D19" i="2" s="1"/>
  <c r="D18" i="1"/>
  <c r="D17" i="1"/>
  <c r="D17" i="2" s="1"/>
  <c r="D16" i="1"/>
  <c r="D14" i="1"/>
  <c r="D14" i="2" s="1"/>
  <c r="D13" i="1"/>
  <c r="D12" i="1"/>
  <c r="D11" i="1"/>
  <c r="D11" i="2" s="1"/>
  <c r="D10" i="1"/>
  <c r="D10" i="2" s="1"/>
  <c r="D9" i="1"/>
  <c r="D9" i="2" s="1"/>
  <c r="C15" i="2"/>
  <c r="C7" i="2" s="1"/>
  <c r="D15" i="1"/>
  <c r="C15" i="1"/>
  <c r="D8" i="1"/>
  <c r="C8" i="1"/>
  <c r="C7" i="1"/>
  <c r="D15" i="2" l="1"/>
  <c r="D8" i="2"/>
  <c r="D7" i="1"/>
  <c r="D7" i="2" l="1"/>
</calcChain>
</file>

<file path=xl/sharedStrings.xml><?xml version="1.0" encoding="utf-8"?>
<sst xmlns="http://schemas.openxmlformats.org/spreadsheetml/2006/main" count="280" uniqueCount="56">
  <si>
    <t>APM CONSTANTA</t>
  </si>
  <si>
    <t>luna ianuarie 2016</t>
  </si>
  <si>
    <t>(LEI)</t>
  </si>
  <si>
    <t>Denumirea cheltuielii</t>
  </si>
  <si>
    <t>PLATI in luna ianuarie 2016</t>
  </si>
  <si>
    <t>CHELTUIELI DE PERSONAL</t>
  </si>
  <si>
    <t>10.01</t>
  </si>
  <si>
    <t>Cheltuieli salariale in bani</t>
  </si>
  <si>
    <t>10.01.01</t>
  </si>
  <si>
    <t>Salarii de bază personal pt. APM Constanța</t>
  </si>
  <si>
    <t>10.01.05</t>
  </si>
  <si>
    <t>Sporuri pentru condiții de muncă pt. personal APM Constanța</t>
  </si>
  <si>
    <t>10.01.12</t>
  </si>
  <si>
    <t>Indemnizatii platiteunor persoane din afaraunitatii</t>
  </si>
  <si>
    <t>10.01.13</t>
  </si>
  <si>
    <t>Îndemnizații de delegare pt. personal APM Ct</t>
  </si>
  <si>
    <t>10.01.14</t>
  </si>
  <si>
    <t>Îndemnizații de detașare</t>
  </si>
  <si>
    <t>10.01.30</t>
  </si>
  <si>
    <t>Alte drepturi salariale in bani pt. personal APM Ct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</si>
  <si>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</si>
  <si>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</si>
  <si>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</si>
  <si>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</si>
  <si>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</si>
  <si>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</si>
  <si>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</si>
  <si>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</si>
  <si>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</si>
  <si>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</si>
  <si>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</si>
  <si>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</si>
  <si>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>luna februarie 2016</t>
  </si>
  <si>
    <t>PLATI in luna februarie 2016</t>
  </si>
  <si>
    <t>Platile de la art. 10.01 reprezintă sumele brute calculate personalului</t>
  </si>
  <si>
    <t>PLATI PERSONAL</t>
  </si>
  <si>
    <t>Plăti cumulate la  29.02.2016</t>
  </si>
  <si>
    <t>Plăti cumulate  la 01.01.2016</t>
  </si>
  <si>
    <t>luna martie 2016</t>
  </si>
  <si>
    <t>PLATI in luna martie 2016</t>
  </si>
  <si>
    <t>Plăti cumulate la  31.03.2016</t>
  </si>
  <si>
    <t>luna aprilie 2016</t>
  </si>
  <si>
    <t>PLATI in luna aprilie 2016</t>
  </si>
  <si>
    <t>Plăti cumulate la  30.04.2016</t>
  </si>
  <si>
    <t>luna mai 2016</t>
  </si>
  <si>
    <t>PLATI in luna mai 2016</t>
  </si>
  <si>
    <t>luna iunie 2016</t>
  </si>
  <si>
    <t>PLATI in luna iunie 2016</t>
  </si>
  <si>
    <t>Plăti cumulate la  30.06.2016</t>
  </si>
  <si>
    <t>Plăti cumulate la  31.05.2016</t>
  </si>
  <si>
    <t>luna iulie 2016</t>
  </si>
  <si>
    <t>luna august 2016</t>
  </si>
  <si>
    <t>PLATI in luna iulie 2016</t>
  </si>
  <si>
    <t>Plăti cumulate la  31.07.2016</t>
  </si>
  <si>
    <t>PLATI in luna august 2016</t>
  </si>
  <si>
    <t>Plăti cumulate la  31.08.2016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</si>
</sst>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9"/>
      <color indexed="8"/>
      <name val="Calibri"/>
      <family val="2"/>
    </font>
    <font>
      <b/>
      <sz val="9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2" fillId="0" borderId="0" xfId="1"/>
    <xf numFmtId="0" fontId="0" fillId="0" borderId="0" xfId="0" applyAlignment="1">
      <alignment horizontal="right"/>
    </xf>
    <xf numFmtId="0" fontId="2" fillId="0" borderId="0" xfId="1" applyAlignment="1">
      <alignment horizontal="right"/>
    </xf>
    <xf numFmtId="49" fontId="4" fillId="0" borderId="1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right" vertical="top" wrapText="1"/>
    </xf>
    <xf numFmtId="49" fontId="6" fillId="0" borderId="6" xfId="1" applyNumberFormat="1" applyFont="1" applyBorder="1" applyAlignment="1">
      <alignment vertical="top" wrapText="1"/>
    </xf>
    <xf numFmtId="49" fontId="7" fillId="0" borderId="5" xfId="1" applyNumberFormat="1" applyFont="1" applyBorder="1" applyAlignment="1">
      <alignment horizontal="right" vertical="top" wrapText="1"/>
    </xf>
    <xf numFmtId="49" fontId="8" fillId="0" borderId="6" xfId="1" applyNumberFormat="1" applyFont="1" applyBorder="1" applyAlignment="1">
      <alignment vertical="top" wrapText="1"/>
    </xf>
    <xf numFmtId="49" fontId="10" fillId="0" borderId="5" xfId="1" applyNumberFormat="1" applyFont="1" applyBorder="1" applyAlignment="1">
      <alignment horizontal="right" vertical="top" wrapText="1"/>
    </xf>
    <xf numFmtId="49" fontId="11" fillId="0" borderId="6" xfId="1" applyNumberFormat="1" applyFont="1" applyBorder="1" applyAlignment="1">
      <alignment vertical="top" wrapText="1"/>
    </xf>
    <xf numFmtId="49" fontId="10" fillId="0" borderId="9" xfId="1" applyNumberFormat="1" applyFont="1" applyBorder="1" applyAlignment="1">
      <alignment horizontal="right" vertical="top" wrapText="1"/>
    </xf>
    <xf numFmtId="49" fontId="11" fillId="0" borderId="10" xfId="1" applyNumberFormat="1" applyFont="1" applyBorder="1" applyAlignment="1">
      <alignment vertical="top" wrapText="1"/>
    </xf>
    <xf numFmtId="2" fontId="0" fillId="0" borderId="0" xfId="0" applyNumberFormat="1"/>
    <xf numFmtId="2" fontId="1" fillId="0" borderId="4" xfId="0" applyNumberFormat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49" fontId="11" fillId="0" borderId="0" xfId="1" applyNumberFormat="1" applyFont="1" applyFill="1" applyBorder="1" applyAlignment="1">
      <alignment vertical="top" wrapText="1"/>
    </xf>
    <xf numFmtId="0" fontId="1" fillId="0" borderId="0" xfId="1" applyFont="1" applyAlignment="1">
      <alignment horizontal="left" vertical="top" wrapText="1"/>
    </xf>
    <xf numFmtId="0" fontId="3" fillId="0" borderId="0" xfId="1" applyFont="1" applyAlignment="1">
      <alignment horizontal="center"/>
    </xf>
    <xf numFmtId="3" fontId="12" fillId="0" borderId="7" xfId="1" applyNumberFormat="1" applyFont="1" applyBorder="1" applyAlignment="1">
      <alignment vertical="top" wrapText="1"/>
    </xf>
    <xf numFmtId="3" fontId="1" fillId="0" borderId="8" xfId="0" applyNumberFormat="1" applyFont="1" applyBorder="1" applyAlignment="1">
      <alignment vertical="top" wrapText="1"/>
    </xf>
    <xf numFmtId="3" fontId="13" fillId="0" borderId="7" xfId="1" applyNumberFormat="1" applyFont="1" applyBorder="1" applyAlignment="1">
      <alignment vertical="top" wrapText="1"/>
    </xf>
    <xf numFmtId="3" fontId="9" fillId="0" borderId="8" xfId="0" applyNumberFormat="1" applyFont="1" applyBorder="1" applyAlignment="1">
      <alignment vertical="top" wrapText="1"/>
    </xf>
    <xf numFmtId="3" fontId="2" fillId="0" borderId="7" xfId="1" applyNumberFormat="1" applyFon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3" fontId="2" fillId="0" borderId="11" xfId="1" applyNumberFormat="1" applyFont="1" applyBorder="1" applyAlignment="1">
      <alignment vertical="top" wrapText="1"/>
    </xf>
    <xf numFmtId="3" fontId="0" fillId="0" borderId="12" xfId="0" applyNumberFormat="1" applyBorder="1" applyAlignment="1">
      <alignment vertical="top" wrapText="1"/>
    </xf>
    <xf numFmtId="3" fontId="2" fillId="0" borderId="8" xfId="0" applyNumberFormat="1" applyFont="1" applyBorder="1" applyAlignment="1">
      <alignment vertical="top" wrapText="1"/>
    </xf>
    <xf numFmtId="3" fontId="13" fillId="0" borderId="8" xfId="0" applyNumberFormat="1" applyFont="1" applyBorder="1" applyAlignment="1">
      <alignment vertical="top" wrapText="1"/>
    </xf>
    <xf numFmtId="3" fontId="2" fillId="0" borderId="12" xfId="0" applyNumberFormat="1" applyFont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11" sqref="D11"/>
    </sheetView>
  </sheetViews>
  <sheetFormatPr defaultRowHeight="15" x14ac:dyDescent="0.25"/>
  <cols>
    <col min="1" max="1" width="7.7109375" style="2" customWidth="1"/>
    <col min="2" max="2" width="39.140625" customWidth="1"/>
    <col min="3" max="3" width="16.85546875" customWidth="1"/>
    <col min="4" max="4" width="15.5703125" style="14" customWidth="1"/>
  </cols>
  <sheetData>
    <row r="1" spans="1:4" ht="18.75" customHeight="1" x14ac:dyDescent="0.25">
      <c r="A1" s="19" t="s">
        <v>0</v>
      </c>
      <c r="B1" s="19"/>
      <c r="C1" s="1"/>
    </row>
    <row r="2" spans="1:4" ht="9.75" customHeight="1" x14ac:dyDescent="0.25"/>
    <row r="3" spans="1:4" x14ac:dyDescent="0.25">
      <c r="A3" s="20" t="s">
        <v>35</v>
      </c>
      <c r="B3" s="20"/>
      <c r="C3" s="20"/>
    </row>
    <row r="4" spans="1:4" x14ac:dyDescent="0.25">
      <c r="A4" s="20" t="s">
        <v>1</v>
      </c>
      <c r="B4" s="20"/>
      <c r="C4" s="20"/>
    </row>
    <row r="5" spans="1:4" ht="15.75" customHeight="1" thickBot="1" x14ac:dyDescent="0.3">
      <c r="A5" s="3"/>
      <c r="B5" s="1"/>
      <c r="C5" s="3" t="s">
        <v>2</v>
      </c>
    </row>
    <row r="6" spans="1:4" ht="30" x14ac:dyDescent="0.25">
      <c r="A6" s="4"/>
      <c r="B6" s="5" t="s">
        <v>3</v>
      </c>
      <c r="C6" s="16" t="s">
        <v>4</v>
      </c>
      <c r="D6" s="17" t="s">
        <v>37</v>
      </c>
    </row>
    <row r="7" spans="1:4" ht="13.5" customHeight="1" x14ac:dyDescent="0.25">
      <c r="A7" s="6">
        <v>10</v>
      </c>
      <c r="B7" s="7" t="s">
        <v>5</v>
      </c>
      <c r="C7" s="21">
        <f>C8+C15</f>
        <v>158419</v>
      </c>
      <c r="D7" s="22">
        <f>D8+D15</f>
        <v>158419</v>
      </c>
    </row>
    <row r="8" spans="1:4" ht="17.25" customHeight="1" x14ac:dyDescent="0.25">
      <c r="A8" s="8" t="s">
        <v>6</v>
      </c>
      <c r="B8" s="9" t="s">
        <v>7</v>
      </c>
      <c r="C8" s="23">
        <f xml:space="preserve"> SUM(C9:C14)</f>
        <v>128980</v>
      </c>
      <c r="D8" s="30">
        <f xml:space="preserve"> SUM(D9:D14)</f>
        <v>128980</v>
      </c>
    </row>
    <row r="9" spans="1:4" ht="18.75" customHeight="1" x14ac:dyDescent="0.25">
      <c r="A9" s="10" t="s">
        <v>8</v>
      </c>
      <c r="B9" s="11" t="s">
        <v>9</v>
      </c>
      <c r="C9" s="25">
        <v>119395</v>
      </c>
      <c r="D9" s="29">
        <f>C9</f>
        <v>119395</v>
      </c>
    </row>
    <row r="10" spans="1:4" ht="24" customHeight="1" x14ac:dyDescent="0.25">
      <c r="A10" s="10" t="s">
        <v>10</v>
      </c>
      <c r="B10" s="11" t="s">
        <v>11</v>
      </c>
      <c r="C10" s="25">
        <v>9585</v>
      </c>
      <c r="D10" s="29">
        <f t="shared" ref="D10:D14" si="0">C10</f>
        <v>9585</v>
      </c>
    </row>
    <row r="11" spans="1:4" ht="25.5" customHeight="1" x14ac:dyDescent="0.25">
      <c r="A11" s="10" t="s">
        <v>12</v>
      </c>
      <c r="B11" s="11" t="s">
        <v>13</v>
      </c>
      <c r="C11" s="25"/>
      <c r="D11" s="29">
        <f t="shared" si="0"/>
        <v>0</v>
      </c>
    </row>
    <row r="12" spans="1:4" ht="26.25" customHeight="1" x14ac:dyDescent="0.25">
      <c r="A12" s="10" t="s">
        <v>14</v>
      </c>
      <c r="B12" s="11" t="s">
        <v>15</v>
      </c>
      <c r="C12" s="25"/>
      <c r="D12" s="29">
        <f t="shared" si="0"/>
        <v>0</v>
      </c>
    </row>
    <row r="13" spans="1:4" ht="21" customHeight="1" x14ac:dyDescent="0.25">
      <c r="A13" s="10" t="s">
        <v>16</v>
      </c>
      <c r="B13" s="11" t="s">
        <v>17</v>
      </c>
      <c r="C13" s="25"/>
      <c r="D13" s="29">
        <f t="shared" si="0"/>
        <v>0</v>
      </c>
    </row>
    <row r="14" spans="1:4" ht="27.75" customHeight="1" x14ac:dyDescent="0.25">
      <c r="A14" s="10" t="s">
        <v>18</v>
      </c>
      <c r="B14" s="11" t="s">
        <v>19</v>
      </c>
      <c r="C14" s="25"/>
      <c r="D14" s="29">
        <f t="shared" si="0"/>
        <v>0</v>
      </c>
    </row>
    <row r="15" spans="1:4" ht="21.75" customHeight="1" x14ac:dyDescent="0.25">
      <c r="A15" s="8" t="s">
        <v>20</v>
      </c>
      <c r="B15" s="9" t="s">
        <v>21</v>
      </c>
      <c r="C15" s="23">
        <f>SUM(C16:C20)</f>
        <v>29439</v>
      </c>
      <c r="D15" s="30">
        <f>SUM(D16:D20)</f>
        <v>29439</v>
      </c>
    </row>
    <row r="16" spans="1:4" ht="22.5" customHeight="1" x14ac:dyDescent="0.25">
      <c r="A16" s="10" t="s">
        <v>22</v>
      </c>
      <c r="B16" s="11" t="s">
        <v>23</v>
      </c>
      <c r="C16" s="25">
        <v>20647</v>
      </c>
      <c r="D16" s="29">
        <f t="shared" ref="D16:D20" si="1">C16</f>
        <v>20647</v>
      </c>
    </row>
    <row r="17" spans="1:4" ht="24" customHeight="1" x14ac:dyDescent="0.25">
      <c r="A17" s="10" t="s">
        <v>24</v>
      </c>
      <c r="B17" s="11" t="s">
        <v>25</v>
      </c>
      <c r="C17" s="25">
        <v>653</v>
      </c>
      <c r="D17" s="29">
        <f t="shared" si="1"/>
        <v>653</v>
      </c>
    </row>
    <row r="18" spans="1:4" ht="25.5" customHeight="1" x14ac:dyDescent="0.25">
      <c r="A18" s="10" t="s">
        <v>26</v>
      </c>
      <c r="B18" s="11" t="s">
        <v>27</v>
      </c>
      <c r="C18" s="25">
        <v>6795</v>
      </c>
      <c r="D18" s="29">
        <f t="shared" si="1"/>
        <v>6795</v>
      </c>
    </row>
    <row r="19" spans="1:4" ht="24" x14ac:dyDescent="0.25">
      <c r="A19" s="10" t="s">
        <v>28</v>
      </c>
      <c r="B19" s="11" t="s">
        <v>29</v>
      </c>
      <c r="C19" s="25">
        <v>233</v>
      </c>
      <c r="D19" s="29">
        <f t="shared" si="1"/>
        <v>233</v>
      </c>
    </row>
    <row r="20" spans="1:4" ht="27" customHeight="1" thickBot="1" x14ac:dyDescent="0.3">
      <c r="A20" s="12" t="s">
        <v>30</v>
      </c>
      <c r="B20" s="13" t="s">
        <v>31</v>
      </c>
      <c r="C20" s="27">
        <v>1111</v>
      </c>
      <c r="D20" s="31">
        <f t="shared" si="1"/>
        <v>1111</v>
      </c>
    </row>
    <row r="22" spans="1:4" ht="24" x14ac:dyDescent="0.25">
      <c r="B22" s="18" t="s">
        <v>34</v>
      </c>
    </row>
  </sheetData>
  <mergeCells count="3">
    <mergeCell ref="A1:B1"/>
    <mergeCell ref="A3:C3"/>
    <mergeCell ref="A4:C4"/>
  </mergeCells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20" sqref="C7:D20"/>
    </sheetView>
  </sheetViews>
  <sheetFormatPr defaultRowHeight="15" x14ac:dyDescent="0.25"/>
  <cols>
    <col min="1" max="1" width="7.7109375" style="2" customWidth="1"/>
    <col min="2" max="2" width="39.140625" customWidth="1"/>
    <col min="3" max="3" width="16.85546875" customWidth="1"/>
    <col min="4" max="4" width="15.5703125" style="14" customWidth="1"/>
  </cols>
  <sheetData>
    <row r="1" spans="1:4" ht="18.75" customHeight="1" x14ac:dyDescent="0.25">
      <c r="A1" s="19" t="s">
        <v>0</v>
      </c>
      <c r="B1" s="19"/>
      <c r="C1" s="1"/>
    </row>
    <row r="2" spans="1:4" ht="9.75" customHeight="1" x14ac:dyDescent="0.25"/>
    <row r="3" spans="1:4" x14ac:dyDescent="0.25">
      <c r="A3" s="20" t="s">
        <v>35</v>
      </c>
      <c r="B3" s="20"/>
      <c r="C3" s="20"/>
    </row>
    <row r="4" spans="1:4" x14ac:dyDescent="0.25">
      <c r="A4" s="20" t="s">
        <v>32</v>
      </c>
      <c r="B4" s="20"/>
      <c r="C4" s="20"/>
    </row>
    <row r="5" spans="1:4" ht="15.75" customHeight="1" thickBot="1" x14ac:dyDescent="0.3">
      <c r="A5" s="3"/>
      <c r="B5" s="1"/>
      <c r="C5" s="3" t="s">
        <v>2</v>
      </c>
    </row>
    <row r="6" spans="1:4" ht="30" x14ac:dyDescent="0.25">
      <c r="A6" s="4"/>
      <c r="B6" s="5" t="s">
        <v>3</v>
      </c>
      <c r="C6" s="16" t="s">
        <v>33</v>
      </c>
      <c r="D6" s="15" t="s">
        <v>36</v>
      </c>
    </row>
    <row r="7" spans="1:4" ht="13.5" customHeight="1" x14ac:dyDescent="0.25">
      <c r="A7" s="6">
        <v>10</v>
      </c>
      <c r="B7" s="7" t="s">
        <v>5</v>
      </c>
      <c r="C7" s="21">
        <f>C8+C15</f>
        <v>155340</v>
      </c>
      <c r="D7" s="22">
        <f>D8+D15</f>
        <v>313759</v>
      </c>
    </row>
    <row r="8" spans="1:4" ht="17.25" customHeight="1" x14ac:dyDescent="0.25">
      <c r="A8" s="8" t="s">
        <v>6</v>
      </c>
      <c r="B8" s="9" t="s">
        <v>7</v>
      </c>
      <c r="C8" s="23">
        <f xml:space="preserve"> SUM(C9:C14)</f>
        <v>126449</v>
      </c>
      <c r="D8" s="24">
        <f xml:space="preserve"> SUM(D9:D14)</f>
        <v>255429</v>
      </c>
    </row>
    <row r="9" spans="1:4" ht="18.75" customHeight="1" x14ac:dyDescent="0.25">
      <c r="A9" s="10" t="s">
        <v>8</v>
      </c>
      <c r="B9" s="11" t="s">
        <v>9</v>
      </c>
      <c r="C9" s="25">
        <v>116488</v>
      </c>
      <c r="D9" s="26">
        <f>SUM('PLATI PERSONAL 01 2016'!D9+'PLATI PERSONAL 02 2016 '!C9)</f>
        <v>235883</v>
      </c>
    </row>
    <row r="10" spans="1:4" ht="24" customHeight="1" x14ac:dyDescent="0.25">
      <c r="A10" s="10" t="s">
        <v>10</v>
      </c>
      <c r="B10" s="11" t="s">
        <v>11</v>
      </c>
      <c r="C10" s="25">
        <v>9688</v>
      </c>
      <c r="D10" s="26">
        <f>SUM('PLATI PERSONAL 01 2016'!D10+'PLATI PERSONAL 02 2016 '!C10)</f>
        <v>19273</v>
      </c>
    </row>
    <row r="11" spans="1:4" ht="25.5" customHeight="1" x14ac:dyDescent="0.25">
      <c r="A11" s="10" t="s">
        <v>12</v>
      </c>
      <c r="B11" s="11" t="s">
        <v>13</v>
      </c>
      <c r="C11" s="25">
        <v>76</v>
      </c>
      <c r="D11" s="26">
        <f>SUM('PLATI PERSONAL 01 2016'!D11+'PLATI PERSONAL 02 2016 '!C11)</f>
        <v>76</v>
      </c>
    </row>
    <row r="12" spans="1:4" ht="26.25" customHeight="1" x14ac:dyDescent="0.25">
      <c r="A12" s="10" t="s">
        <v>14</v>
      </c>
      <c r="B12" s="11" t="s">
        <v>15</v>
      </c>
      <c r="C12" s="25"/>
      <c r="D12" s="26">
        <f>SUM('PLATI PERSONAL 01 2016'!D12+'PLATI PERSONAL 02 2016 '!C12)</f>
        <v>0</v>
      </c>
    </row>
    <row r="13" spans="1:4" ht="21" customHeight="1" x14ac:dyDescent="0.25">
      <c r="A13" s="10" t="s">
        <v>16</v>
      </c>
      <c r="B13" s="11" t="s">
        <v>17</v>
      </c>
      <c r="C13" s="25"/>
      <c r="D13" s="26">
        <f>SUM('PLATI PERSONAL 01 2016'!D13+'PLATI PERSONAL 02 2016 '!C13)</f>
        <v>0</v>
      </c>
    </row>
    <row r="14" spans="1:4" ht="27.75" customHeight="1" x14ac:dyDescent="0.25">
      <c r="A14" s="10" t="s">
        <v>18</v>
      </c>
      <c r="B14" s="11" t="s">
        <v>19</v>
      </c>
      <c r="C14" s="25">
        <v>197</v>
      </c>
      <c r="D14" s="26">
        <f>SUM('PLATI PERSONAL 01 2016'!D14+'PLATI PERSONAL 02 2016 '!C14)</f>
        <v>197</v>
      </c>
    </row>
    <row r="15" spans="1:4" ht="21.75" customHeight="1" x14ac:dyDescent="0.25">
      <c r="A15" s="8" t="s">
        <v>20</v>
      </c>
      <c r="B15" s="9" t="s">
        <v>21</v>
      </c>
      <c r="C15" s="23">
        <f>SUM(C16:C20)</f>
        <v>28891</v>
      </c>
      <c r="D15" s="24">
        <f>SUM(D16:D20)</f>
        <v>58330</v>
      </c>
    </row>
    <row r="16" spans="1:4" ht="22.5" customHeight="1" x14ac:dyDescent="0.25">
      <c r="A16" s="10" t="s">
        <v>22</v>
      </c>
      <c r="B16" s="11" t="s">
        <v>23</v>
      </c>
      <c r="C16" s="25">
        <v>20263</v>
      </c>
      <c r="D16" s="26">
        <f>SUM('PLATI PERSONAL 01 2016'!D16+'PLATI PERSONAL 02 2016 '!C16)</f>
        <v>40910</v>
      </c>
    </row>
    <row r="17" spans="1:4" ht="24" customHeight="1" x14ac:dyDescent="0.25">
      <c r="A17" s="10" t="s">
        <v>24</v>
      </c>
      <c r="B17" s="11" t="s">
        <v>25</v>
      </c>
      <c r="C17" s="25">
        <v>641</v>
      </c>
      <c r="D17" s="26">
        <f>SUM('PLATI PERSONAL 01 2016'!D17+'PLATI PERSONAL 02 2016 '!C17)</f>
        <v>1294</v>
      </c>
    </row>
    <row r="18" spans="1:4" ht="25.5" customHeight="1" x14ac:dyDescent="0.25">
      <c r="A18" s="10" t="s">
        <v>26</v>
      </c>
      <c r="B18" s="11" t="s">
        <v>27</v>
      </c>
      <c r="C18" s="25">
        <v>6669</v>
      </c>
      <c r="D18" s="26">
        <f>SUM('PLATI PERSONAL 01 2016'!D18+'PLATI PERSONAL 02 2016 '!C18)</f>
        <v>13464</v>
      </c>
    </row>
    <row r="19" spans="1:4" ht="24" x14ac:dyDescent="0.25">
      <c r="A19" s="10" t="s">
        <v>28</v>
      </c>
      <c r="B19" s="11" t="s">
        <v>29</v>
      </c>
      <c r="C19" s="25">
        <v>228</v>
      </c>
      <c r="D19" s="26">
        <f>SUM('PLATI PERSONAL 01 2016'!D19+'PLATI PERSONAL 02 2016 '!C19)</f>
        <v>461</v>
      </c>
    </row>
    <row r="20" spans="1:4" ht="27" customHeight="1" thickBot="1" x14ac:dyDescent="0.3">
      <c r="A20" s="12" t="s">
        <v>30</v>
      </c>
      <c r="B20" s="13" t="s">
        <v>31</v>
      </c>
      <c r="C20" s="27">
        <v>1090</v>
      </c>
      <c r="D20" s="28">
        <f>SUM('PLATI PERSONAL 01 2016'!D20+'PLATI PERSONAL 02 2016 '!C20)</f>
        <v>2201</v>
      </c>
    </row>
    <row r="22" spans="1:4" ht="24" x14ac:dyDescent="0.25">
      <c r="B22" s="18" t="s">
        <v>34</v>
      </c>
    </row>
  </sheetData>
  <mergeCells count="3">
    <mergeCell ref="A1:B1"/>
    <mergeCell ref="A3:C3"/>
    <mergeCell ref="A4:C4"/>
  </mergeCells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B1" workbookViewId="0">
      <selection activeCell="C20" sqref="C7:D20"/>
    </sheetView>
  </sheetViews>
  <sheetFormatPr defaultRowHeight="15" x14ac:dyDescent="0.25"/>
  <cols>
    <col min="1" max="1" width="7.7109375" style="2" customWidth="1"/>
    <col min="2" max="2" width="39.140625" customWidth="1"/>
    <col min="3" max="3" width="16.85546875" customWidth="1"/>
    <col min="4" max="4" width="15.5703125" style="14" customWidth="1"/>
  </cols>
  <sheetData>
    <row r="1" spans="1:4" ht="18.75" customHeight="1" x14ac:dyDescent="0.25">
      <c r="A1" s="19" t="s">
        <v>0</v>
      </c>
      <c r="B1" s="19"/>
      <c r="C1" s="1"/>
    </row>
    <row r="2" spans="1:4" ht="9.75" customHeight="1" x14ac:dyDescent="0.25"/>
    <row r="3" spans="1:4" x14ac:dyDescent="0.25">
      <c r="A3" s="20" t="s">
        <v>35</v>
      </c>
      <c r="B3" s="20"/>
      <c r="C3" s="20"/>
    </row>
    <row r="4" spans="1:4" x14ac:dyDescent="0.25">
      <c r="A4" s="20" t="s">
        <v>38</v>
      </c>
      <c r="B4" s="20"/>
      <c r="C4" s="20"/>
    </row>
    <row r="5" spans="1:4" ht="15.75" customHeight="1" thickBot="1" x14ac:dyDescent="0.3">
      <c r="A5" s="3"/>
      <c r="B5" s="1"/>
      <c r="C5" s="3" t="s">
        <v>2</v>
      </c>
    </row>
    <row r="6" spans="1:4" ht="30" x14ac:dyDescent="0.25">
      <c r="A6" s="4"/>
      <c r="B6" s="5" t="s">
        <v>3</v>
      </c>
      <c r="C6" s="16" t="s">
        <v>39</v>
      </c>
      <c r="D6" s="15" t="s">
        <v>40</v>
      </c>
    </row>
    <row r="7" spans="1:4" ht="13.5" customHeight="1" x14ac:dyDescent="0.25">
      <c r="A7" s="6">
        <v>10</v>
      </c>
      <c r="B7" s="7" t="s">
        <v>5</v>
      </c>
      <c r="C7" s="21">
        <f>C8+C15</f>
        <v>157758</v>
      </c>
      <c r="D7" s="22">
        <f>D8+D15</f>
        <v>471517</v>
      </c>
    </row>
    <row r="8" spans="1:4" ht="17.25" customHeight="1" x14ac:dyDescent="0.25">
      <c r="A8" s="8" t="s">
        <v>6</v>
      </c>
      <c r="B8" s="9" t="s">
        <v>7</v>
      </c>
      <c r="C8" s="23">
        <f xml:space="preserve"> SUM(C9:C14)</f>
        <v>129176</v>
      </c>
      <c r="D8" s="24">
        <f xml:space="preserve"> SUM(D9:D14)</f>
        <v>384605</v>
      </c>
    </row>
    <row r="9" spans="1:4" ht="18.75" customHeight="1" x14ac:dyDescent="0.25">
      <c r="A9" s="10" t="s">
        <v>8</v>
      </c>
      <c r="B9" s="11" t="s">
        <v>9</v>
      </c>
      <c r="C9" s="25">
        <v>119125</v>
      </c>
      <c r="D9" s="26">
        <f>'PLATI PERSONAL 02 2016 '!D9+'PLATI PERSONAL 03 2016'!C9</f>
        <v>355008</v>
      </c>
    </row>
    <row r="10" spans="1:4" ht="24" customHeight="1" x14ac:dyDescent="0.25">
      <c r="A10" s="10" t="s">
        <v>10</v>
      </c>
      <c r="B10" s="11" t="s">
        <v>11</v>
      </c>
      <c r="C10" s="25">
        <v>10000</v>
      </c>
      <c r="D10" s="26">
        <f>'PLATI PERSONAL 02 2016 '!D10+'PLATI PERSONAL 03 2016'!C10</f>
        <v>29273</v>
      </c>
    </row>
    <row r="11" spans="1:4" ht="25.5" customHeight="1" x14ac:dyDescent="0.25">
      <c r="A11" s="10" t="s">
        <v>12</v>
      </c>
      <c r="B11" s="11" t="s">
        <v>13</v>
      </c>
      <c r="C11" s="25">
        <v>0</v>
      </c>
      <c r="D11" s="26">
        <f>'PLATI PERSONAL 02 2016 '!D11+'PLATI PERSONAL 03 2016'!C11</f>
        <v>76</v>
      </c>
    </row>
    <row r="12" spans="1:4" ht="26.25" customHeight="1" x14ac:dyDescent="0.25">
      <c r="A12" s="10" t="s">
        <v>14</v>
      </c>
      <c r="B12" s="11" t="s">
        <v>15</v>
      </c>
      <c r="C12" s="25">
        <v>51</v>
      </c>
      <c r="D12" s="26">
        <f>'PLATI PERSONAL 02 2016 '!D12+'PLATI PERSONAL 03 2016'!C12</f>
        <v>51</v>
      </c>
    </row>
    <row r="13" spans="1:4" ht="21" customHeight="1" x14ac:dyDescent="0.25">
      <c r="A13" s="10" t="s">
        <v>16</v>
      </c>
      <c r="B13" s="11" t="s">
        <v>17</v>
      </c>
      <c r="C13" s="25"/>
      <c r="D13" s="26">
        <f>'PLATI PERSONAL 02 2016 '!D13+'PLATI PERSONAL 03 2016'!C13</f>
        <v>0</v>
      </c>
    </row>
    <row r="14" spans="1:4" ht="27.75" customHeight="1" x14ac:dyDescent="0.25">
      <c r="A14" s="10" t="s">
        <v>18</v>
      </c>
      <c r="B14" s="11" t="s">
        <v>19</v>
      </c>
      <c r="C14" s="25">
        <v>0</v>
      </c>
      <c r="D14" s="26">
        <f>'PLATI PERSONAL 02 2016 '!D14+'PLATI PERSONAL 03 2016'!C14</f>
        <v>197</v>
      </c>
    </row>
    <row r="15" spans="1:4" ht="21.75" customHeight="1" x14ac:dyDescent="0.25">
      <c r="A15" s="8" t="s">
        <v>20</v>
      </c>
      <c r="B15" s="9" t="s">
        <v>21</v>
      </c>
      <c r="C15" s="23">
        <f>SUM(C16:C20)</f>
        <v>28582</v>
      </c>
      <c r="D15" s="24">
        <f>SUM(D16:D20)</f>
        <v>86912</v>
      </c>
    </row>
    <row r="16" spans="1:4" ht="22.5" customHeight="1" x14ac:dyDescent="0.25">
      <c r="A16" s="10" t="s">
        <v>22</v>
      </c>
      <c r="B16" s="11" t="s">
        <v>23</v>
      </c>
      <c r="C16" s="25">
        <v>20200</v>
      </c>
      <c r="D16" s="26">
        <f>'PLATI PERSONAL 02 2016 '!D16+'PLATI PERSONAL 03 2016'!C16</f>
        <v>61110</v>
      </c>
    </row>
    <row r="17" spans="1:4" ht="24" customHeight="1" x14ac:dyDescent="0.25">
      <c r="A17" s="10" t="s">
        <v>24</v>
      </c>
      <c r="B17" s="11" t="s">
        <v>25</v>
      </c>
      <c r="C17" s="25">
        <v>652</v>
      </c>
      <c r="D17" s="26">
        <f>'PLATI PERSONAL 02 2016 '!D17+'PLATI PERSONAL 03 2016'!C17</f>
        <v>1946</v>
      </c>
    </row>
    <row r="18" spans="1:4" ht="25.5" customHeight="1" x14ac:dyDescent="0.25">
      <c r="A18" s="10" t="s">
        <v>26</v>
      </c>
      <c r="B18" s="11" t="s">
        <v>27</v>
      </c>
      <c r="C18" s="25">
        <v>6700</v>
      </c>
      <c r="D18" s="26">
        <f>'PLATI PERSONAL 02 2016 '!D18+'PLATI PERSONAL 03 2016'!C18</f>
        <v>20164</v>
      </c>
    </row>
    <row r="19" spans="1:4" ht="24" x14ac:dyDescent="0.25">
      <c r="A19" s="10" t="s">
        <v>28</v>
      </c>
      <c r="B19" s="11" t="s">
        <v>29</v>
      </c>
      <c r="C19" s="25">
        <v>231</v>
      </c>
      <c r="D19" s="26">
        <f>'PLATI PERSONAL 02 2016 '!D19+'PLATI PERSONAL 03 2016'!C19</f>
        <v>692</v>
      </c>
    </row>
    <row r="20" spans="1:4" ht="27" customHeight="1" thickBot="1" x14ac:dyDescent="0.3">
      <c r="A20" s="12" t="s">
        <v>30</v>
      </c>
      <c r="B20" s="13" t="s">
        <v>31</v>
      </c>
      <c r="C20" s="27">
        <v>799</v>
      </c>
      <c r="D20" s="28">
        <f>'PLATI PERSONAL 02 2016 '!D20+'PLATI PERSONAL 03 2016'!C20</f>
        <v>3000</v>
      </c>
    </row>
    <row r="22" spans="1:4" ht="24" x14ac:dyDescent="0.25">
      <c r="B22" s="18" t="s">
        <v>34</v>
      </c>
    </row>
  </sheetData>
  <mergeCells count="3">
    <mergeCell ref="A1:B1"/>
    <mergeCell ref="A3:C3"/>
    <mergeCell ref="A4:C4"/>
  </mergeCells>
  <pageMargins left="0.7" right="0.7" top="0.75" bottom="0.75" header="0.3" footer="0.3"/>
  <pageSetup paperSize="9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20" sqref="C7:D20"/>
    </sheetView>
  </sheetViews>
  <sheetFormatPr defaultRowHeight="15" x14ac:dyDescent="0.25"/>
  <cols>
    <col min="1" max="1" width="7.7109375" style="2" customWidth="1"/>
    <col min="2" max="2" width="39.140625" customWidth="1"/>
    <col min="3" max="3" width="16.85546875" customWidth="1"/>
    <col min="4" max="4" width="15.5703125" style="14" customWidth="1"/>
  </cols>
  <sheetData>
    <row r="1" spans="1:4" ht="18.75" customHeight="1" x14ac:dyDescent="0.25">
      <c r="A1" s="19" t="s">
        <v>0</v>
      </c>
      <c r="B1" s="19"/>
      <c r="C1" s="1"/>
    </row>
    <row r="2" spans="1:4" ht="9.75" customHeight="1" x14ac:dyDescent="0.25"/>
    <row r="3" spans="1:4" x14ac:dyDescent="0.25">
      <c r="A3" s="20" t="s">
        <v>35</v>
      </c>
      <c r="B3" s="20"/>
      <c r="C3" s="20"/>
    </row>
    <row r="4" spans="1:4" x14ac:dyDescent="0.25">
      <c r="A4" s="20" t="s">
        <v>41</v>
      </c>
      <c r="B4" s="20"/>
      <c r="C4" s="20"/>
    </row>
    <row r="5" spans="1:4" ht="15.75" customHeight="1" thickBot="1" x14ac:dyDescent="0.3">
      <c r="A5" s="3"/>
      <c r="B5" s="1"/>
      <c r="C5" s="3" t="s">
        <v>2</v>
      </c>
    </row>
    <row r="6" spans="1:4" ht="30" x14ac:dyDescent="0.25">
      <c r="A6" s="4"/>
      <c r="B6" s="5" t="s">
        <v>3</v>
      </c>
      <c r="C6" s="16" t="s">
        <v>42</v>
      </c>
      <c r="D6" s="15" t="s">
        <v>43</v>
      </c>
    </row>
    <row r="7" spans="1:4" ht="13.5" customHeight="1" x14ac:dyDescent="0.25">
      <c r="A7" s="6">
        <v>10</v>
      </c>
      <c r="B7" s="7" t="s">
        <v>5</v>
      </c>
      <c r="C7" s="21">
        <f>C8+C15</f>
        <v>161777</v>
      </c>
      <c r="D7" s="22">
        <f>D8+D15</f>
        <v>633294</v>
      </c>
    </row>
    <row r="8" spans="1:4" ht="17.25" customHeight="1" x14ac:dyDescent="0.25">
      <c r="A8" s="8" t="s">
        <v>6</v>
      </c>
      <c r="B8" s="9" t="s">
        <v>7</v>
      </c>
      <c r="C8" s="23">
        <f xml:space="preserve"> SUM(C9:C14)</f>
        <v>131495</v>
      </c>
      <c r="D8" s="24">
        <f xml:space="preserve"> SUM(D9:D14)</f>
        <v>516100</v>
      </c>
    </row>
    <row r="9" spans="1:4" ht="18.75" customHeight="1" x14ac:dyDescent="0.25">
      <c r="A9" s="10" t="s">
        <v>8</v>
      </c>
      <c r="B9" s="11" t="s">
        <v>9</v>
      </c>
      <c r="C9" s="25">
        <v>121126</v>
      </c>
      <c r="D9" s="26">
        <f>'PLATI PERSONAL 03 2016'!D9+'PLATI PERSONAL 04 2016'!C9</f>
        <v>476134</v>
      </c>
    </row>
    <row r="10" spans="1:4" ht="24" customHeight="1" x14ac:dyDescent="0.25">
      <c r="A10" s="10" t="s">
        <v>10</v>
      </c>
      <c r="B10" s="11" t="s">
        <v>11</v>
      </c>
      <c r="C10" s="25">
        <v>10211</v>
      </c>
      <c r="D10" s="26">
        <f>'PLATI PERSONAL 03 2016'!D10+'PLATI PERSONAL 04 2016'!C10</f>
        <v>39484</v>
      </c>
    </row>
    <row r="11" spans="1:4" ht="25.5" customHeight="1" x14ac:dyDescent="0.25">
      <c r="A11" s="10" t="s">
        <v>12</v>
      </c>
      <c r="B11" s="11" t="s">
        <v>13</v>
      </c>
      <c r="C11" s="25">
        <v>13</v>
      </c>
      <c r="D11" s="26">
        <f>'PLATI PERSONAL 03 2016'!D11+'PLATI PERSONAL 04 2016'!C11</f>
        <v>89</v>
      </c>
    </row>
    <row r="12" spans="1:4" ht="26.25" customHeight="1" x14ac:dyDescent="0.25">
      <c r="A12" s="10" t="s">
        <v>14</v>
      </c>
      <c r="B12" s="11" t="s">
        <v>15</v>
      </c>
      <c r="C12" s="25">
        <v>51</v>
      </c>
      <c r="D12" s="26">
        <f>'PLATI PERSONAL 03 2016'!D12+'PLATI PERSONAL 04 2016'!C12</f>
        <v>102</v>
      </c>
    </row>
    <row r="13" spans="1:4" ht="21" customHeight="1" x14ac:dyDescent="0.25">
      <c r="A13" s="10" t="s">
        <v>16</v>
      </c>
      <c r="B13" s="11" t="s">
        <v>17</v>
      </c>
      <c r="C13" s="25"/>
      <c r="D13" s="26">
        <f>'PLATI PERSONAL 03 2016'!D13+'PLATI PERSONAL 04 2016'!C13</f>
        <v>0</v>
      </c>
    </row>
    <row r="14" spans="1:4" ht="27.75" customHeight="1" x14ac:dyDescent="0.25">
      <c r="A14" s="10" t="s">
        <v>18</v>
      </c>
      <c r="B14" s="11" t="s">
        <v>19</v>
      </c>
      <c r="C14" s="25">
        <v>94</v>
      </c>
      <c r="D14" s="26">
        <f>'PLATI PERSONAL 03 2016'!D14+'PLATI PERSONAL 04 2016'!C14</f>
        <v>291</v>
      </c>
    </row>
    <row r="15" spans="1:4" ht="21.75" customHeight="1" x14ac:dyDescent="0.25">
      <c r="A15" s="8" t="s">
        <v>20</v>
      </c>
      <c r="B15" s="9" t="s">
        <v>21</v>
      </c>
      <c r="C15" s="23">
        <f>SUM(C16:C20)</f>
        <v>30282</v>
      </c>
      <c r="D15" s="24">
        <f>SUM(D16:D20)</f>
        <v>117194</v>
      </c>
    </row>
    <row r="16" spans="1:4" ht="22.5" customHeight="1" x14ac:dyDescent="0.25">
      <c r="A16" s="10" t="s">
        <v>22</v>
      </c>
      <c r="B16" s="11" t="s">
        <v>23</v>
      </c>
      <c r="C16" s="25">
        <v>21068</v>
      </c>
      <c r="D16" s="26">
        <f>'PLATI PERSONAL 03 2016'!D16+'PLATI PERSONAL 04 2016'!C16</f>
        <v>82178</v>
      </c>
    </row>
    <row r="17" spans="1:4" ht="24" customHeight="1" x14ac:dyDescent="0.25">
      <c r="A17" s="10" t="s">
        <v>24</v>
      </c>
      <c r="B17" s="11" t="s">
        <v>25</v>
      </c>
      <c r="C17" s="25">
        <v>661</v>
      </c>
      <c r="D17" s="26">
        <f>'PLATI PERSONAL 03 2016'!D17+'PLATI PERSONAL 04 2016'!C17</f>
        <v>2607</v>
      </c>
    </row>
    <row r="18" spans="1:4" ht="25.5" customHeight="1" x14ac:dyDescent="0.25">
      <c r="A18" s="10" t="s">
        <v>26</v>
      </c>
      <c r="B18" s="11" t="s">
        <v>27</v>
      </c>
      <c r="C18" s="25">
        <v>6951</v>
      </c>
      <c r="D18" s="26">
        <f>'PLATI PERSONAL 03 2016'!D18+'PLATI PERSONAL 04 2016'!C18</f>
        <v>27115</v>
      </c>
    </row>
    <row r="19" spans="1:4" ht="24" x14ac:dyDescent="0.25">
      <c r="A19" s="10" t="s">
        <v>28</v>
      </c>
      <c r="B19" s="11" t="s">
        <v>29</v>
      </c>
      <c r="C19" s="25">
        <v>234</v>
      </c>
      <c r="D19" s="26">
        <f>'PLATI PERSONAL 03 2016'!D19+'PLATI PERSONAL 04 2016'!C19</f>
        <v>926</v>
      </c>
    </row>
    <row r="20" spans="1:4" ht="27" customHeight="1" thickBot="1" x14ac:dyDescent="0.3">
      <c r="A20" s="12" t="s">
        <v>30</v>
      </c>
      <c r="B20" s="13" t="s">
        <v>31</v>
      </c>
      <c r="C20" s="27">
        <v>1368</v>
      </c>
      <c r="D20" s="28">
        <f>'PLATI PERSONAL 03 2016'!D20+'PLATI PERSONAL 04 2016'!C20</f>
        <v>4368</v>
      </c>
    </row>
    <row r="22" spans="1:4" ht="24" x14ac:dyDescent="0.25">
      <c r="B22" s="18" t="s">
        <v>34</v>
      </c>
    </row>
  </sheetData>
  <mergeCells count="3">
    <mergeCell ref="A1:B1"/>
    <mergeCell ref="A3:C3"/>
    <mergeCell ref="A4:C4"/>
  </mergeCells>
  <pageMargins left="0.7" right="0.7" top="0.75" bottom="0.75" header="0.3" footer="0.3"/>
  <pageSetup paperSize="9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20" sqref="C7:D20"/>
    </sheetView>
  </sheetViews>
  <sheetFormatPr defaultRowHeight="15" x14ac:dyDescent="0.25"/>
  <cols>
    <col min="1" max="1" width="7.7109375" style="2" customWidth="1"/>
    <col min="2" max="2" width="39.140625" customWidth="1"/>
    <col min="3" max="3" width="16.85546875" customWidth="1"/>
    <col min="4" max="4" width="15.5703125" style="14" customWidth="1"/>
  </cols>
  <sheetData>
    <row r="1" spans="1:4" ht="18.75" customHeight="1" x14ac:dyDescent="0.25">
      <c r="A1" s="19" t="s">
        <v>0</v>
      </c>
      <c r="B1" s="19"/>
      <c r="C1" s="1"/>
    </row>
    <row r="2" spans="1:4" ht="9.75" customHeight="1" x14ac:dyDescent="0.25"/>
    <row r="3" spans="1:4" x14ac:dyDescent="0.25">
      <c r="A3" s="20" t="s">
        <v>35</v>
      </c>
      <c r="B3" s="20"/>
      <c r="C3" s="20"/>
    </row>
    <row r="4" spans="1:4" x14ac:dyDescent="0.25">
      <c r="A4" s="20" t="s">
        <v>44</v>
      </c>
      <c r="B4" s="20"/>
      <c r="C4" s="20"/>
    </row>
    <row r="5" spans="1:4" ht="15.75" customHeight="1" thickBot="1" x14ac:dyDescent="0.3">
      <c r="A5" s="3"/>
      <c r="B5" s="1"/>
      <c r="C5" s="3" t="s">
        <v>2</v>
      </c>
    </row>
    <row r="6" spans="1:4" ht="30" x14ac:dyDescent="0.25">
      <c r="A6" s="4"/>
      <c r="B6" s="5" t="s">
        <v>3</v>
      </c>
      <c r="C6" s="16" t="s">
        <v>45</v>
      </c>
      <c r="D6" s="15" t="s">
        <v>49</v>
      </c>
    </row>
    <row r="7" spans="1:4" ht="13.5" customHeight="1" x14ac:dyDescent="0.25">
      <c r="A7" s="6">
        <v>10</v>
      </c>
      <c r="B7" s="7" t="s">
        <v>5</v>
      </c>
      <c r="C7" s="21">
        <f>C8+C15</f>
        <v>163031</v>
      </c>
      <c r="D7" s="22">
        <f>D8+D15</f>
        <v>796325</v>
      </c>
    </row>
    <row r="8" spans="1:4" ht="17.25" customHeight="1" x14ac:dyDescent="0.25">
      <c r="A8" s="8" t="s">
        <v>6</v>
      </c>
      <c r="B8" s="9" t="s">
        <v>7</v>
      </c>
      <c r="C8" s="23">
        <f xml:space="preserve"> SUM(C9:C14)</f>
        <v>133159</v>
      </c>
      <c r="D8" s="24">
        <f xml:space="preserve"> SUM(D9:D14)</f>
        <v>649259</v>
      </c>
    </row>
    <row r="9" spans="1:4" ht="18.75" customHeight="1" x14ac:dyDescent="0.25">
      <c r="A9" s="10" t="s">
        <v>8</v>
      </c>
      <c r="B9" s="11" t="s">
        <v>9</v>
      </c>
      <c r="C9" s="25">
        <v>123125</v>
      </c>
      <c r="D9" s="26">
        <f>'PLATI PERSONAL 04 2016'!D9+'PLATI PERSONAL 05 2016'!C9</f>
        <v>599259</v>
      </c>
    </row>
    <row r="10" spans="1:4" ht="24" customHeight="1" x14ac:dyDescent="0.25">
      <c r="A10" s="10" t="s">
        <v>10</v>
      </c>
      <c r="B10" s="11" t="s">
        <v>11</v>
      </c>
      <c r="C10" s="25">
        <v>9881</v>
      </c>
      <c r="D10" s="26">
        <f>'PLATI PERSONAL 04 2016'!D10+'PLATI PERSONAL 05 2016'!C10</f>
        <v>49365</v>
      </c>
    </row>
    <row r="11" spans="1:4" ht="25.5" customHeight="1" x14ac:dyDescent="0.25">
      <c r="A11" s="10" t="s">
        <v>12</v>
      </c>
      <c r="B11" s="11" t="s">
        <v>13</v>
      </c>
      <c r="C11" s="25">
        <v>0</v>
      </c>
      <c r="D11" s="26">
        <f>'PLATI PERSONAL 04 2016'!D11+'PLATI PERSONAL 05 2016'!C11</f>
        <v>89</v>
      </c>
    </row>
    <row r="12" spans="1:4" ht="26.25" customHeight="1" x14ac:dyDescent="0.25">
      <c r="A12" s="10" t="s">
        <v>14</v>
      </c>
      <c r="B12" s="11" t="s">
        <v>15</v>
      </c>
      <c r="C12" s="25">
        <v>153</v>
      </c>
      <c r="D12" s="26">
        <f>'PLATI PERSONAL 04 2016'!D12+'PLATI PERSONAL 05 2016'!C12</f>
        <v>255</v>
      </c>
    </row>
    <row r="13" spans="1:4" ht="21" customHeight="1" x14ac:dyDescent="0.25">
      <c r="A13" s="10" t="s">
        <v>16</v>
      </c>
      <c r="B13" s="11" t="s">
        <v>17</v>
      </c>
      <c r="C13" s="25">
        <v>0</v>
      </c>
      <c r="D13" s="26">
        <f>'PLATI PERSONAL 04 2016'!D13+'PLATI PERSONAL 05 2016'!C13</f>
        <v>0</v>
      </c>
    </row>
    <row r="14" spans="1:4" ht="27.75" customHeight="1" x14ac:dyDescent="0.25">
      <c r="A14" s="10" t="s">
        <v>18</v>
      </c>
      <c r="B14" s="11" t="s">
        <v>19</v>
      </c>
      <c r="C14" s="25">
        <v>0</v>
      </c>
      <c r="D14" s="26">
        <f>'PLATI PERSONAL 04 2016'!D14+'PLATI PERSONAL 05 2016'!C14</f>
        <v>291</v>
      </c>
    </row>
    <row r="15" spans="1:4" ht="21.75" customHeight="1" x14ac:dyDescent="0.25">
      <c r="A15" s="8" t="s">
        <v>20</v>
      </c>
      <c r="B15" s="9" t="s">
        <v>21</v>
      </c>
      <c r="C15" s="23">
        <f>SUM(C16:C20)</f>
        <v>29872</v>
      </c>
      <c r="D15" s="24">
        <f>SUM(D16:D20)</f>
        <v>147066</v>
      </c>
    </row>
    <row r="16" spans="1:4" ht="22.5" customHeight="1" x14ac:dyDescent="0.25">
      <c r="A16" s="10" t="s">
        <v>22</v>
      </c>
      <c r="B16" s="11" t="s">
        <v>23</v>
      </c>
      <c r="C16" s="25">
        <v>20924</v>
      </c>
      <c r="D16" s="26">
        <f>'PLATI PERSONAL 04 2016'!D16+'PLATI PERSONAL 05 2016'!C16</f>
        <v>103102</v>
      </c>
    </row>
    <row r="17" spans="1:4" ht="24" customHeight="1" x14ac:dyDescent="0.25">
      <c r="A17" s="10" t="s">
        <v>24</v>
      </c>
      <c r="B17" s="11" t="s">
        <v>25</v>
      </c>
      <c r="C17" s="25">
        <v>665</v>
      </c>
      <c r="D17" s="26">
        <f>'PLATI PERSONAL 04 2016'!D17+'PLATI PERSONAL 05 2016'!C17</f>
        <v>3272</v>
      </c>
    </row>
    <row r="18" spans="1:4" ht="25.5" customHeight="1" x14ac:dyDescent="0.25">
      <c r="A18" s="10" t="s">
        <v>26</v>
      </c>
      <c r="B18" s="11" t="s">
        <v>27</v>
      </c>
      <c r="C18" s="25">
        <v>6916</v>
      </c>
      <c r="D18" s="26">
        <f>'PLATI PERSONAL 04 2016'!D18+'PLATI PERSONAL 05 2016'!C18</f>
        <v>34031</v>
      </c>
    </row>
    <row r="19" spans="1:4" ht="24" x14ac:dyDescent="0.25">
      <c r="A19" s="10" t="s">
        <v>28</v>
      </c>
      <c r="B19" s="11" t="s">
        <v>29</v>
      </c>
      <c r="C19" s="25">
        <v>236</v>
      </c>
      <c r="D19" s="26">
        <f>'PLATI PERSONAL 04 2016'!D19+'PLATI PERSONAL 05 2016'!C19</f>
        <v>1162</v>
      </c>
    </row>
    <row r="20" spans="1:4" ht="27" customHeight="1" thickBot="1" x14ac:dyDescent="0.3">
      <c r="A20" s="12" t="s">
        <v>30</v>
      </c>
      <c r="B20" s="13" t="s">
        <v>31</v>
      </c>
      <c r="C20" s="27">
        <v>1131</v>
      </c>
      <c r="D20" s="28">
        <f>'PLATI PERSONAL 04 2016'!D20+'PLATI PERSONAL 05 2016'!C20</f>
        <v>5499</v>
      </c>
    </row>
    <row r="22" spans="1:4" ht="24" x14ac:dyDescent="0.25">
      <c r="B22" s="18" t="s">
        <v>34</v>
      </c>
    </row>
  </sheetData>
  <mergeCells count="3">
    <mergeCell ref="A1:B1"/>
    <mergeCell ref="A3:C3"/>
    <mergeCell ref="A4:C4"/>
  </mergeCells>
  <pageMargins left="0.7" right="0.7" top="0.75" bottom="0.75" header="0.3" footer="0.3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20" sqref="C7:D20"/>
    </sheetView>
  </sheetViews>
  <sheetFormatPr defaultRowHeight="15" x14ac:dyDescent="0.25"/>
  <cols>
    <col min="1" max="1" width="7.7109375" style="2" customWidth="1"/>
    <col min="2" max="2" width="39.140625" customWidth="1"/>
    <col min="3" max="3" width="16.85546875" customWidth="1"/>
    <col min="4" max="4" width="15.5703125" style="14" customWidth="1"/>
  </cols>
  <sheetData>
    <row r="1" spans="1:4" ht="18.75" customHeight="1" x14ac:dyDescent="0.25">
      <c r="A1" s="19" t="s">
        <v>0</v>
      </c>
      <c r="B1" s="19"/>
      <c r="C1" s="1"/>
    </row>
    <row r="2" spans="1:4" ht="9.75" customHeight="1" x14ac:dyDescent="0.25"/>
    <row r="3" spans="1:4" x14ac:dyDescent="0.25">
      <c r="A3" s="20" t="s">
        <v>35</v>
      </c>
      <c r="B3" s="20"/>
      <c r="C3" s="20"/>
    </row>
    <row r="4" spans="1:4" x14ac:dyDescent="0.25">
      <c r="A4" s="20" t="s">
        <v>46</v>
      </c>
      <c r="B4" s="20"/>
      <c r="C4" s="20"/>
    </row>
    <row r="5" spans="1:4" ht="15.75" customHeight="1" thickBot="1" x14ac:dyDescent="0.3">
      <c r="A5" s="3"/>
      <c r="B5" s="1"/>
      <c r="C5" s="3" t="s">
        <v>2</v>
      </c>
    </row>
    <row r="6" spans="1:4" ht="30" x14ac:dyDescent="0.25">
      <c r="A6" s="4"/>
      <c r="B6" s="5" t="s">
        <v>3</v>
      </c>
      <c r="C6" s="16" t="s">
        <v>47</v>
      </c>
      <c r="D6" s="15" t="s">
        <v>48</v>
      </c>
    </row>
    <row r="7" spans="1:4" ht="13.5" customHeight="1" x14ac:dyDescent="0.25">
      <c r="A7" s="6">
        <v>10</v>
      </c>
      <c r="B7" s="7" t="s">
        <v>5</v>
      </c>
      <c r="C7" s="21">
        <f>C8+C15</f>
        <v>163252</v>
      </c>
      <c r="D7" s="22">
        <f>D8+D15</f>
        <v>959577</v>
      </c>
    </row>
    <row r="8" spans="1:4" ht="17.25" customHeight="1" x14ac:dyDescent="0.25">
      <c r="A8" s="8" t="s">
        <v>6</v>
      </c>
      <c r="B8" s="9" t="s">
        <v>7</v>
      </c>
      <c r="C8" s="23">
        <f xml:space="preserve"> SUM(C9:C14)</f>
        <v>133731</v>
      </c>
      <c r="D8" s="24">
        <f xml:space="preserve"> SUM(D9:D14)</f>
        <v>782990</v>
      </c>
    </row>
    <row r="9" spans="1:4" ht="18.75" customHeight="1" x14ac:dyDescent="0.25">
      <c r="A9" s="10" t="s">
        <v>8</v>
      </c>
      <c r="B9" s="11" t="s">
        <v>9</v>
      </c>
      <c r="C9" s="25">
        <v>123769</v>
      </c>
      <c r="D9" s="26">
        <f>'PLATI PERSONAL 05 2016'!D9+'PLATI PERSONAL 06 2016'!C9</f>
        <v>723028</v>
      </c>
    </row>
    <row r="10" spans="1:4" ht="24" customHeight="1" x14ac:dyDescent="0.25">
      <c r="A10" s="10" t="s">
        <v>10</v>
      </c>
      <c r="B10" s="11" t="s">
        <v>11</v>
      </c>
      <c r="C10" s="25">
        <v>9640</v>
      </c>
      <c r="D10" s="26">
        <f>'PLATI PERSONAL 05 2016'!D10+'PLATI PERSONAL 06 2016'!C10</f>
        <v>59005</v>
      </c>
    </row>
    <row r="11" spans="1:4" ht="25.5" customHeight="1" x14ac:dyDescent="0.25">
      <c r="A11" s="10" t="s">
        <v>12</v>
      </c>
      <c r="B11" s="11" t="s">
        <v>13</v>
      </c>
      <c r="C11" s="25">
        <v>20</v>
      </c>
      <c r="D11" s="26">
        <f>'PLATI PERSONAL 05 2016'!D11+'PLATI PERSONAL 06 2016'!C11</f>
        <v>109</v>
      </c>
    </row>
    <row r="12" spans="1:4" ht="26.25" customHeight="1" x14ac:dyDescent="0.25">
      <c r="A12" s="10" t="s">
        <v>14</v>
      </c>
      <c r="B12" s="11" t="s">
        <v>15</v>
      </c>
      <c r="C12" s="25">
        <v>200</v>
      </c>
      <c r="D12" s="26">
        <f>'PLATI PERSONAL 05 2016'!D12+'PLATI PERSONAL 06 2016'!C12</f>
        <v>455</v>
      </c>
    </row>
    <row r="13" spans="1:4" ht="21" customHeight="1" x14ac:dyDescent="0.25">
      <c r="A13" s="10" t="s">
        <v>16</v>
      </c>
      <c r="B13" s="11" t="s">
        <v>17</v>
      </c>
      <c r="C13" s="25">
        <v>0</v>
      </c>
      <c r="D13" s="26">
        <f>'PLATI PERSONAL 05 2016'!D13+'PLATI PERSONAL 06 2016'!C13</f>
        <v>0</v>
      </c>
    </row>
    <row r="14" spans="1:4" ht="27.75" customHeight="1" x14ac:dyDescent="0.25">
      <c r="A14" s="10" t="s">
        <v>18</v>
      </c>
      <c r="B14" s="11" t="s">
        <v>19</v>
      </c>
      <c r="C14" s="25">
        <v>102</v>
      </c>
      <c r="D14" s="26">
        <f>'PLATI PERSONAL 05 2016'!D14+'PLATI PERSONAL 06 2016'!C14</f>
        <v>393</v>
      </c>
    </row>
    <row r="15" spans="1:4" ht="21.75" customHeight="1" x14ac:dyDescent="0.25">
      <c r="A15" s="8" t="s">
        <v>20</v>
      </c>
      <c r="B15" s="9" t="s">
        <v>21</v>
      </c>
      <c r="C15" s="23">
        <f>SUM(C16:C20)</f>
        <v>29521</v>
      </c>
      <c r="D15" s="24">
        <f>SUM(D16:D20)</f>
        <v>176587</v>
      </c>
    </row>
    <row r="16" spans="1:4" ht="22.5" customHeight="1" x14ac:dyDescent="0.25">
      <c r="A16" s="10" t="s">
        <v>22</v>
      </c>
      <c r="B16" s="11" t="s">
        <v>23</v>
      </c>
      <c r="C16" s="25">
        <v>20921</v>
      </c>
      <c r="D16" s="26">
        <f>'PLATI PERSONAL 05 2016'!D16+'PLATI PERSONAL 06 2016'!C16</f>
        <v>124023</v>
      </c>
    </row>
    <row r="17" spans="1:4" ht="24" customHeight="1" x14ac:dyDescent="0.25">
      <c r="A17" s="10" t="s">
        <v>24</v>
      </c>
      <c r="B17" s="11" t="s">
        <v>25</v>
      </c>
      <c r="C17" s="25">
        <v>666</v>
      </c>
      <c r="D17" s="26">
        <f>'PLATI PERSONAL 05 2016'!D17+'PLATI PERSONAL 06 2016'!C17</f>
        <v>3938</v>
      </c>
    </row>
    <row r="18" spans="1:4" ht="25.5" customHeight="1" x14ac:dyDescent="0.25">
      <c r="A18" s="10" t="s">
        <v>26</v>
      </c>
      <c r="B18" s="11" t="s">
        <v>27</v>
      </c>
      <c r="C18" s="25">
        <v>6925</v>
      </c>
      <c r="D18" s="26">
        <f>'PLATI PERSONAL 05 2016'!D18+'PLATI PERSONAL 06 2016'!C18</f>
        <v>40956</v>
      </c>
    </row>
    <row r="19" spans="1:4" ht="24" x14ac:dyDescent="0.25">
      <c r="A19" s="10" t="s">
        <v>28</v>
      </c>
      <c r="B19" s="11" t="s">
        <v>29</v>
      </c>
      <c r="C19" s="25">
        <v>236</v>
      </c>
      <c r="D19" s="26">
        <f>'PLATI PERSONAL 05 2016'!D19+'PLATI PERSONAL 06 2016'!C19</f>
        <v>1398</v>
      </c>
    </row>
    <row r="20" spans="1:4" ht="27" customHeight="1" thickBot="1" x14ac:dyDescent="0.3">
      <c r="A20" s="12" t="s">
        <v>30</v>
      </c>
      <c r="B20" s="13" t="s">
        <v>31</v>
      </c>
      <c r="C20" s="27">
        <v>773</v>
      </c>
      <c r="D20" s="28">
        <f>'PLATI PERSONAL 05 2016'!D20+'PLATI PERSONAL 06 2016'!C20</f>
        <v>6272</v>
      </c>
    </row>
    <row r="22" spans="1:4" ht="24" x14ac:dyDescent="0.25">
      <c r="B22" s="18" t="s">
        <v>34</v>
      </c>
    </row>
  </sheetData>
  <mergeCells count="3">
    <mergeCell ref="A1:B1"/>
    <mergeCell ref="A3:C3"/>
    <mergeCell ref="A4:C4"/>
  </mergeCells>
  <pageMargins left="0.7" right="0.7" top="0.75" bottom="0.75" header="0.3" footer="0.3"/>
  <pageSetup paperSize="9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20" sqref="C7:D20"/>
    </sheetView>
  </sheetViews>
  <sheetFormatPr defaultRowHeight="15" x14ac:dyDescent="0.25"/>
  <cols>
    <col min="1" max="1" width="7.7109375" style="2" customWidth="1"/>
    <col min="2" max="2" width="39.140625" customWidth="1"/>
    <col min="3" max="3" width="16.85546875" customWidth="1"/>
    <col min="4" max="4" width="15.5703125" style="14" customWidth="1"/>
  </cols>
  <sheetData>
    <row r="1" spans="1:4" ht="18.75" customHeight="1" x14ac:dyDescent="0.25">
      <c r="A1" s="19" t="s">
        <v>0</v>
      </c>
      <c r="B1" s="19"/>
      <c r="C1" s="1"/>
    </row>
    <row r="2" spans="1:4" ht="9.75" customHeight="1" x14ac:dyDescent="0.25"/>
    <row r="3" spans="1:4" x14ac:dyDescent="0.25">
      <c r="A3" s="20" t="s">
        <v>35</v>
      </c>
      <c r="B3" s="20"/>
      <c r="C3" s="20"/>
    </row>
    <row r="4" spans="1:4" x14ac:dyDescent="0.25">
      <c r="A4" s="20" t="s">
        <v>50</v>
      </c>
      <c r="B4" s="20"/>
      <c r="C4" s="20"/>
    </row>
    <row r="5" spans="1:4" ht="15.75" customHeight="1" thickBot="1" x14ac:dyDescent="0.3">
      <c r="A5" s="3"/>
      <c r="B5" s="1"/>
      <c r="C5" s="3" t="s">
        <v>2</v>
      </c>
    </row>
    <row r="6" spans="1:4" ht="30" x14ac:dyDescent="0.25">
      <c r="A6" s="4"/>
      <c r="B6" s="5" t="s">
        <v>3</v>
      </c>
      <c r="C6" s="16" t="s">
        <v>52</v>
      </c>
      <c r="D6" s="15" t="s">
        <v>53</v>
      </c>
    </row>
    <row r="7" spans="1:4" ht="13.5" customHeight="1" x14ac:dyDescent="0.25">
      <c r="A7" s="6">
        <v>10</v>
      </c>
      <c r="B7" s="7" t="s">
        <v>5</v>
      </c>
      <c r="C7" s="21">
        <f>C8+C15</f>
        <v>164116</v>
      </c>
      <c r="D7" s="22">
        <f>D8+D15</f>
        <v>1123693</v>
      </c>
    </row>
    <row r="8" spans="1:4" ht="17.25" customHeight="1" x14ac:dyDescent="0.25">
      <c r="A8" s="8" t="s">
        <v>6</v>
      </c>
      <c r="B8" s="9" t="s">
        <v>7</v>
      </c>
      <c r="C8" s="23">
        <f xml:space="preserve"> SUM(C9:C14)</f>
        <v>133980</v>
      </c>
      <c r="D8" s="24">
        <f xml:space="preserve"> SUM(D9:D14)</f>
        <v>916970</v>
      </c>
    </row>
    <row r="9" spans="1:4" ht="18.75" customHeight="1" x14ac:dyDescent="0.25">
      <c r="A9" s="10" t="s">
        <v>8</v>
      </c>
      <c r="B9" s="11" t="s">
        <v>9</v>
      </c>
      <c r="C9" s="25">
        <v>124038</v>
      </c>
      <c r="D9" s="26">
        <f>'PLATI PERSONAL 06 2016'!D9+'PLATI PERSONAL 07 2016'!C9</f>
        <v>847066</v>
      </c>
    </row>
    <row r="10" spans="1:4" ht="24" customHeight="1" x14ac:dyDescent="0.25">
      <c r="A10" s="10" t="s">
        <v>10</v>
      </c>
      <c r="B10" s="11" t="s">
        <v>11</v>
      </c>
      <c r="C10" s="25">
        <v>9734</v>
      </c>
      <c r="D10" s="26">
        <f>'PLATI PERSONAL 06 2016'!D10+'PLATI PERSONAL 07 2016'!C10</f>
        <v>68739</v>
      </c>
    </row>
    <row r="11" spans="1:4" ht="25.5" customHeight="1" x14ac:dyDescent="0.25">
      <c r="A11" s="10" t="s">
        <v>12</v>
      </c>
      <c r="B11" s="11" t="s">
        <v>13</v>
      </c>
      <c r="C11" s="25">
        <v>0</v>
      </c>
      <c r="D11" s="26">
        <f>'PLATI PERSONAL 06 2016'!D11+'PLATI PERSONAL 07 2016'!C11</f>
        <v>109</v>
      </c>
    </row>
    <row r="12" spans="1:4" ht="26.25" customHeight="1" x14ac:dyDescent="0.25">
      <c r="A12" s="10" t="s">
        <v>14</v>
      </c>
      <c r="B12" s="11" t="s">
        <v>15</v>
      </c>
      <c r="C12" s="25">
        <v>208</v>
      </c>
      <c r="D12" s="26">
        <f>'PLATI PERSONAL 06 2016'!D12+'PLATI PERSONAL 07 2016'!C12</f>
        <v>663</v>
      </c>
    </row>
    <row r="13" spans="1:4" ht="21" customHeight="1" x14ac:dyDescent="0.25">
      <c r="A13" s="10" t="s">
        <v>16</v>
      </c>
      <c r="B13" s="11" t="s">
        <v>17</v>
      </c>
      <c r="C13" s="25">
        <v>0</v>
      </c>
      <c r="D13" s="26">
        <f>'PLATI PERSONAL 06 2016'!D13+'PLATI PERSONAL 07 2016'!C13</f>
        <v>0</v>
      </c>
    </row>
    <row r="14" spans="1:4" ht="27.75" customHeight="1" x14ac:dyDescent="0.25">
      <c r="A14" s="10" t="s">
        <v>18</v>
      </c>
      <c r="B14" s="11" t="s">
        <v>19</v>
      </c>
      <c r="C14" s="25">
        <v>0</v>
      </c>
      <c r="D14" s="26">
        <f>'PLATI PERSONAL 06 2016'!D14+'PLATI PERSONAL 07 2016'!C14</f>
        <v>393</v>
      </c>
    </row>
    <row r="15" spans="1:4" ht="21.75" customHeight="1" x14ac:dyDescent="0.25">
      <c r="A15" s="8" t="s">
        <v>20</v>
      </c>
      <c r="B15" s="9" t="s">
        <v>21</v>
      </c>
      <c r="C15" s="23">
        <f>SUM(C16:C20)</f>
        <v>30136</v>
      </c>
      <c r="D15" s="24">
        <f>SUM(D16:D20)</f>
        <v>206723</v>
      </c>
    </row>
    <row r="16" spans="1:4" ht="22.5" customHeight="1" x14ac:dyDescent="0.25">
      <c r="A16" s="10" t="s">
        <v>22</v>
      </c>
      <c r="B16" s="11" t="s">
        <v>23</v>
      </c>
      <c r="C16" s="25">
        <v>21136</v>
      </c>
      <c r="D16" s="26">
        <f>'PLATI PERSONAL 06 2016'!D16+'PLATI PERSONAL 07 2016'!C16</f>
        <v>145159</v>
      </c>
    </row>
    <row r="17" spans="1:4" ht="24" customHeight="1" x14ac:dyDescent="0.25">
      <c r="A17" s="10" t="s">
        <v>24</v>
      </c>
      <c r="B17" s="11" t="s">
        <v>25</v>
      </c>
      <c r="C17" s="25">
        <v>669</v>
      </c>
      <c r="D17" s="26">
        <f>'PLATI PERSONAL 06 2016'!D17+'PLATI PERSONAL 07 2016'!C17</f>
        <v>4607</v>
      </c>
    </row>
    <row r="18" spans="1:4" ht="25.5" customHeight="1" x14ac:dyDescent="0.25">
      <c r="A18" s="10" t="s">
        <v>26</v>
      </c>
      <c r="B18" s="11" t="s">
        <v>27</v>
      </c>
      <c r="C18" s="25">
        <v>6956</v>
      </c>
      <c r="D18" s="26">
        <f>'PLATI PERSONAL 06 2016'!D18+'PLATI PERSONAL 07 2016'!C18</f>
        <v>47912</v>
      </c>
    </row>
    <row r="19" spans="1:4" ht="24" x14ac:dyDescent="0.25">
      <c r="A19" s="10" t="s">
        <v>28</v>
      </c>
      <c r="B19" s="11" t="s">
        <v>29</v>
      </c>
      <c r="C19" s="25">
        <v>238</v>
      </c>
      <c r="D19" s="26">
        <f>'PLATI PERSONAL 06 2016'!D19+'PLATI PERSONAL 07 2016'!C19</f>
        <v>1636</v>
      </c>
    </row>
    <row r="20" spans="1:4" ht="27" customHeight="1" thickBot="1" x14ac:dyDescent="0.3">
      <c r="A20" s="12" t="s">
        <v>30</v>
      </c>
      <c r="B20" s="13" t="s">
        <v>31</v>
      </c>
      <c r="C20" s="27">
        <v>1137</v>
      </c>
      <c r="D20" s="28">
        <f>'PLATI PERSONAL 06 2016'!D20+'PLATI PERSONAL 07 2016'!C20</f>
        <v>7409</v>
      </c>
    </row>
    <row r="22" spans="1:4" ht="24" x14ac:dyDescent="0.25">
      <c r="B22" s="18" t="s">
        <v>34</v>
      </c>
    </row>
  </sheetData>
  <mergeCells count="3">
    <mergeCell ref="A1:B1"/>
    <mergeCell ref="A3:C3"/>
    <mergeCell ref="A4:C4"/>
  </mergeCells>
  <pageMargins left="0.7" right="0.7" top="0.75" bottom="0.75" header="0.3" footer="0.3"/>
  <pageSetup paperSize="9"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C7" sqref="C7"/>
    </sheetView>
  </sheetViews>
  <sheetFormatPr defaultRowHeight="15" x14ac:dyDescent="0.25"/>
  <cols>
    <col min="1" max="1" width="7.7109375" style="2" customWidth="1"/>
    <col min="2" max="2" width="39.140625" customWidth="1"/>
    <col min="3" max="3" width="16.85546875" customWidth="1"/>
    <col min="4" max="4" width="15.5703125" style="14" customWidth="1"/>
  </cols>
  <sheetData>
    <row r="1" spans="1:4" ht="18.75" customHeight="1" x14ac:dyDescent="0.25">
      <c r="A1" s="19" t="s">
        <v>0</v>
      </c>
      <c r="B1" s="19"/>
      <c r="C1" s="1"/>
    </row>
    <row r="2" spans="1:4" ht="9.75" customHeight="1" x14ac:dyDescent="0.25"/>
    <row r="3" spans="1:4" x14ac:dyDescent="0.25">
      <c r="A3" s="20" t="s">
        <v>35</v>
      </c>
      <c r="B3" s="20"/>
      <c r="C3" s="20"/>
    </row>
    <row r="4" spans="1:4" x14ac:dyDescent="0.25">
      <c r="A4" s="20" t="s">
        <v>51</v>
      </c>
      <c r="B4" s="20"/>
      <c r="C4" s="20"/>
    </row>
    <row r="5" spans="1:4" ht="15.75" customHeight="1" thickBot="1" x14ac:dyDescent="0.3">
      <c r="A5" s="3"/>
      <c r="B5" s="1"/>
      <c r="C5" s="3" t="s">
        <v>2</v>
      </c>
    </row>
    <row r="6" spans="1:4" ht="30" x14ac:dyDescent="0.25">
      <c r="A6" s="4"/>
      <c r="B6" s="5" t="s">
        <v>3</v>
      </c>
      <c r="C6" s="16" t="s">
        <v>54</v>
      </c>
      <c r="D6" s="15" t="s">
        <v>55</v>
      </c>
    </row>
    <row r="7" spans="1:4" ht="13.5" customHeight="1" x14ac:dyDescent="0.25">
      <c r="A7" s="6">
        <v>10</v>
      </c>
      <c r="B7" s="7" t="s">
        <v>5</v>
      </c>
      <c r="C7" s="21">
        <f>C8+C15</f>
        <v>165627</v>
      </c>
      <c r="D7" s="22">
        <f>D8+D15</f>
        <v>1289320</v>
      </c>
    </row>
    <row r="8" spans="1:4" ht="17.25" customHeight="1" x14ac:dyDescent="0.25">
      <c r="A8" s="8" t="s">
        <v>6</v>
      </c>
      <c r="B8" s="9" t="s">
        <v>7</v>
      </c>
      <c r="C8" s="23">
        <f xml:space="preserve"> SUM(C9:C14)</f>
        <v>135756</v>
      </c>
      <c r="D8" s="24">
        <f xml:space="preserve"> SUM(D9:D14)</f>
        <v>1052726</v>
      </c>
    </row>
    <row r="9" spans="1:4" ht="18.75" customHeight="1" x14ac:dyDescent="0.25">
      <c r="A9" s="10" t="s">
        <v>8</v>
      </c>
      <c r="B9" s="11" t="s">
        <v>9</v>
      </c>
      <c r="C9" s="25">
        <v>126863</v>
      </c>
      <c r="D9" s="26">
        <f>'PLATI PERSONAL 07 2016'!D9+'PLATI PERSONAL 08 2016'!C9</f>
        <v>973929</v>
      </c>
    </row>
    <row r="10" spans="1:4" ht="24" customHeight="1" x14ac:dyDescent="0.25">
      <c r="A10" s="10" t="s">
        <v>10</v>
      </c>
      <c r="B10" s="11" t="s">
        <v>11</v>
      </c>
      <c r="C10" s="25">
        <v>8893</v>
      </c>
      <c r="D10" s="26">
        <f>'PLATI PERSONAL 07 2016'!D10+'PLATI PERSONAL 08 2016'!C10</f>
        <v>77632</v>
      </c>
    </row>
    <row r="11" spans="1:4" ht="25.5" customHeight="1" x14ac:dyDescent="0.25">
      <c r="A11" s="10" t="s">
        <v>12</v>
      </c>
      <c r="B11" s="11" t="s">
        <v>13</v>
      </c>
      <c r="C11" s="25">
        <v>0</v>
      </c>
      <c r="D11" s="26">
        <f>'PLATI PERSONAL 07 2016'!D11+'PLATI PERSONAL 08 2016'!C11</f>
        <v>109</v>
      </c>
    </row>
    <row r="12" spans="1:4" ht="26.25" customHeight="1" x14ac:dyDescent="0.25">
      <c r="A12" s="10" t="s">
        <v>14</v>
      </c>
      <c r="B12" s="11" t="s">
        <v>15</v>
      </c>
      <c r="C12" s="25">
        <v>0</v>
      </c>
      <c r="D12" s="26">
        <f>'PLATI PERSONAL 07 2016'!D12+'PLATI PERSONAL 08 2016'!C12</f>
        <v>663</v>
      </c>
    </row>
    <row r="13" spans="1:4" ht="21" customHeight="1" x14ac:dyDescent="0.25">
      <c r="A13" s="10" t="s">
        <v>16</v>
      </c>
      <c r="B13" s="11" t="s">
        <v>17</v>
      </c>
      <c r="C13" s="25">
        <v>0</v>
      </c>
      <c r="D13" s="26">
        <f>'PLATI PERSONAL 07 2016'!D13+'PLATI PERSONAL 08 2016'!C13</f>
        <v>0</v>
      </c>
    </row>
    <row r="14" spans="1:4" ht="27.75" customHeight="1" x14ac:dyDescent="0.25">
      <c r="A14" s="10" t="s">
        <v>18</v>
      </c>
      <c r="B14" s="11" t="s">
        <v>19</v>
      </c>
      <c r="C14" s="25">
        <v>0</v>
      </c>
      <c r="D14" s="26">
        <f>'PLATI PERSONAL 07 2016'!D14+'PLATI PERSONAL 08 2016'!C14</f>
        <v>393</v>
      </c>
    </row>
    <row r="15" spans="1:4" ht="21.75" customHeight="1" x14ac:dyDescent="0.25">
      <c r="A15" s="8" t="s">
        <v>20</v>
      </c>
      <c r="B15" s="9" t="s">
        <v>21</v>
      </c>
      <c r="C15" s="23">
        <f>SUM(C16:C20)</f>
        <v>29871</v>
      </c>
      <c r="D15" s="24">
        <f>SUM(D16:D20)</f>
        <v>236594</v>
      </c>
    </row>
    <row r="16" spans="1:4" ht="22.5" customHeight="1" x14ac:dyDescent="0.25">
      <c r="A16" s="10" t="s">
        <v>22</v>
      </c>
      <c r="B16" s="11" t="s">
        <v>23</v>
      </c>
      <c r="C16" s="25">
        <v>20926</v>
      </c>
      <c r="D16" s="26">
        <f>'PLATI PERSONAL 07 2016'!D16+'PLATI PERSONAL 08 2016'!C16</f>
        <v>166085</v>
      </c>
    </row>
    <row r="17" spans="1:4" ht="24" customHeight="1" x14ac:dyDescent="0.25">
      <c r="A17" s="10" t="s">
        <v>24</v>
      </c>
      <c r="B17" s="11" t="s">
        <v>25</v>
      </c>
      <c r="C17" s="25">
        <v>665</v>
      </c>
      <c r="D17" s="26">
        <f>'PLATI PERSONAL 07 2016'!D17+'PLATI PERSONAL 08 2016'!C17</f>
        <v>5272</v>
      </c>
    </row>
    <row r="18" spans="1:4" ht="25.5" customHeight="1" x14ac:dyDescent="0.25">
      <c r="A18" s="10" t="s">
        <v>26</v>
      </c>
      <c r="B18" s="11" t="s">
        <v>27</v>
      </c>
      <c r="C18" s="25">
        <v>6914</v>
      </c>
      <c r="D18" s="26">
        <f>'PLATI PERSONAL 07 2016'!D18+'PLATI PERSONAL 08 2016'!C18</f>
        <v>54826</v>
      </c>
    </row>
    <row r="19" spans="1:4" ht="24" x14ac:dyDescent="0.25">
      <c r="A19" s="10" t="s">
        <v>28</v>
      </c>
      <c r="B19" s="11" t="s">
        <v>29</v>
      </c>
      <c r="C19" s="25">
        <v>236</v>
      </c>
      <c r="D19" s="26">
        <f>'PLATI PERSONAL 07 2016'!D19+'PLATI PERSONAL 08 2016'!C19</f>
        <v>1872</v>
      </c>
    </row>
    <row r="20" spans="1:4" ht="27" customHeight="1" thickBot="1" x14ac:dyDescent="0.3">
      <c r="A20" s="12" t="s">
        <v>30</v>
      </c>
      <c r="B20" s="13" t="s">
        <v>31</v>
      </c>
      <c r="C20" s="27">
        <v>1130</v>
      </c>
      <c r="D20" s="26">
        <f>'PLATI PERSONAL 07 2016'!D20+'PLATI PERSONAL 08 2016'!C20</f>
        <v>8539</v>
      </c>
    </row>
    <row r="22" spans="1:4" ht="24" x14ac:dyDescent="0.25">
      <c r="B22" s="18" t="s">
        <v>34</v>
      </c>
    </row>
  </sheetData>
  <mergeCells count="3">
    <mergeCell ref="A1:B1"/>
    <mergeCell ref="A3:C3"/>
    <mergeCell ref="A4:C4"/>
  </mergeCell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8</vt:i4>
      </vt:variant>
    </vt:vector>
  </HeadingPairs>
  <TitlesOfParts>
    <vt:vector size="8" baseType="lpstr">
      <vt:lpstr>PLATI PERSONAL 01 2016</vt:lpstr>
      <vt:lpstr>PLATI PERSONAL 02 2016 </vt:lpstr>
      <vt:lpstr>PLATI PERSONAL 03 2016</vt:lpstr>
      <vt:lpstr>PLATI PERSONAL 04 2016</vt:lpstr>
      <vt:lpstr>PLATI PERSONAL 05 2016</vt:lpstr>
      <vt:lpstr>PLATI PERSONAL 06 2016</vt:lpstr>
      <vt:lpstr>PLATI PERSONAL 07 2016</vt:lpstr>
      <vt:lpstr>PLATI PERSONAL 08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</dc:creator>
  <cp:lastModifiedBy>Gheorghe Chivu</cp:lastModifiedBy>
  <dcterms:created xsi:type="dcterms:W3CDTF">2016-03-17T09:47:55Z</dcterms:created>
  <dcterms:modified xsi:type="dcterms:W3CDTF">2016-10-04T12:55:41Z</dcterms:modified>
</cp:coreProperties>
</file>